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Sipat-II" sheetId="1" r:id="rId1"/>
    <sheet name="Annexure-Sipat-II" sheetId="2" r:id="rId2"/>
  </sheets>
  <definedNames>
    <definedName name="_xlnm.Print_Area" localSheetId="0">'Sipat-II'!$A$1:$V$65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2"/>
  <c r="S59" i="1"/>
  <c r="N65"/>
  <c r="L65"/>
  <c r="O59"/>
  <c r="V65"/>
  <c r="J65"/>
  <c r="Q52" l="1"/>
  <c r="Q45"/>
  <c r="Q22"/>
  <c r="D34" i="2" l="1"/>
  <c r="D16"/>
  <c r="C16"/>
</calcChain>
</file>

<file path=xl/sharedStrings.xml><?xml version="1.0" encoding="utf-8"?>
<sst xmlns="http://schemas.openxmlformats.org/spreadsheetml/2006/main" count="212" uniqueCount="117">
  <si>
    <t>Annexure-V (C)</t>
  </si>
  <si>
    <t>COD of Units/Station : 01.01.2009</t>
  </si>
  <si>
    <t>Details of expenditure incurred from Compensation Allowance and Special Allowance  during  Tariff Period 2009-14</t>
  </si>
  <si>
    <t xml:space="preserve">FY Year </t>
  </si>
  <si>
    <t xml:space="preserve">Compensatory allowance allowed by the Commission,  if any </t>
  </si>
  <si>
    <t xml:space="preserve">Special allowance allowed  by the Commission,  if any </t>
  </si>
  <si>
    <t xml:space="preserve">       Details of Asset/Work wise Capitalisation  based on the  Expenditure allowed by the Commission in the tariff  period 2009-14</t>
  </si>
  <si>
    <t xml:space="preserve">Capital Spares </t>
  </si>
  <si>
    <t xml:space="preserve">Total  Addition during the year </t>
  </si>
  <si>
    <t xml:space="preserve">Total Addition  during  the year as per duly audited Schedule of Fixed Asset  </t>
  </si>
  <si>
    <t>Variation  if any to be reconciled /justified.</t>
  </si>
  <si>
    <t xml:space="preserve">Capitalisation   out of Compensation allowance in the stations wherever applicable </t>
  </si>
  <si>
    <t xml:space="preserve">Capitalisation out of Special Allowance allowed in the stations where applicable </t>
  </si>
  <si>
    <t>Net Basis</t>
  </si>
  <si>
    <t>Asset/work</t>
  </si>
  <si>
    <t>Rs(Lakh)</t>
  </si>
  <si>
    <t>Rs(Lakh)- Gross</t>
  </si>
  <si>
    <t>(Rs. lakh)</t>
  </si>
  <si>
    <t>2009-10</t>
  </si>
  <si>
    <t>Total</t>
  </si>
  <si>
    <t>2010-11</t>
  </si>
  <si>
    <t>2011-12</t>
  </si>
  <si>
    <t>Reversal of liability</t>
  </si>
  <si>
    <t>2012-13</t>
  </si>
  <si>
    <t xml:space="preserve"> Inter Unit Transfers</t>
  </si>
  <si>
    <t xml:space="preserve"> Decapitalisation of  Spares</t>
  </si>
  <si>
    <t>Loan ERV</t>
  </si>
  <si>
    <t xml:space="preserve">Add-cap  allowed by the Commission under the provision of Regulation 9(2) </t>
  </si>
  <si>
    <t>Capitalisation   out of add cap allowed under Regulation 9(2)</t>
  </si>
  <si>
    <t>2013-14</t>
  </si>
  <si>
    <t>Land</t>
  </si>
  <si>
    <t>SG- Civil work</t>
  </si>
  <si>
    <t>Cabling</t>
  </si>
  <si>
    <t>TG CIVIL</t>
  </si>
  <si>
    <t>Steam Generator</t>
  </si>
  <si>
    <t>Turbine Generator</t>
  </si>
  <si>
    <t>Coal Handling Plant</t>
  </si>
  <si>
    <t>Cooling Water(Civil)</t>
  </si>
  <si>
    <t>CT-Civil</t>
  </si>
  <si>
    <t xml:space="preserve"> Decapitalisation of  Wagons</t>
  </si>
  <si>
    <t>Permanent Store Building</t>
  </si>
  <si>
    <t>Tools &amp; Plant adjustment</t>
  </si>
  <si>
    <t>Township</t>
  </si>
  <si>
    <t>11KV/33 KV Switch Gear</t>
  </si>
  <si>
    <t>Ash Handling Plant</t>
  </si>
  <si>
    <t>Ash Dyke</t>
  </si>
  <si>
    <t>Capital spare adjustment</t>
  </si>
  <si>
    <t>Air Conditioning system System</t>
  </si>
  <si>
    <t>Works FERV- Station C&amp;I</t>
  </si>
  <si>
    <t>2014-15</t>
  </si>
  <si>
    <t>Decapitalisation of Spares</t>
  </si>
  <si>
    <t>Interunit Transfer-Furniture &amp; Fixture</t>
  </si>
  <si>
    <t>Interunit Transfer-Plant &amp; Machinery</t>
  </si>
  <si>
    <t>Loan FERV</t>
  </si>
  <si>
    <t>2015-16</t>
  </si>
  <si>
    <t>Decap of MBOA-EDP/WP Machines &amp; SATCOm Equipments</t>
  </si>
  <si>
    <t>Decap of MBOA-Other Office Equipments</t>
  </si>
  <si>
    <t>Decap of Spares</t>
  </si>
  <si>
    <t>2016-17</t>
  </si>
  <si>
    <t>Sl. No.</t>
  </si>
  <si>
    <t>Description</t>
  </si>
  <si>
    <t>Allowed by CERC</t>
  </si>
  <si>
    <t>Actua Capitalization</t>
  </si>
  <si>
    <t>Justification/ Reason</t>
  </si>
  <si>
    <t>Ash dyke  raising</t>
  </si>
  <si>
    <t>Fire Detection and Protection System</t>
  </si>
  <si>
    <t>Off-Site Civil</t>
  </si>
  <si>
    <t>Plant &amp; Machinery</t>
  </si>
  <si>
    <t>Turbine Generator-  CIVIL</t>
  </si>
  <si>
    <t>400 KV S-Yard</t>
  </si>
  <si>
    <t>Works ERV</t>
  </si>
  <si>
    <t>Reinstatement of FERV</t>
  </si>
  <si>
    <t>Ash Dyke raising</t>
  </si>
  <si>
    <t>Works FERV</t>
  </si>
  <si>
    <t>500 MW TRAINING SIMULATOR</t>
  </si>
  <si>
    <t>CPU</t>
  </si>
  <si>
    <t>Effluent Quality Monitoring System (EQMS)</t>
  </si>
  <si>
    <t>New work</t>
  </si>
  <si>
    <t>Offsite civil</t>
  </si>
  <si>
    <t>TG</t>
  </si>
  <si>
    <t>TownShip</t>
  </si>
  <si>
    <t>Stage: II</t>
  </si>
  <si>
    <t>Liability of  (2)</t>
  </si>
  <si>
    <t>Works/ Add Cap Admitted under Regulation 9(i) : within the original scope of work, after the date of commercial operation (01.01.2009) and up to the cut-off date (31.03.2013) (Cut-off date extended from 31.03.2012 to 31.03.2013 vide order dated 17.09.2017 in Pet no. 132/GT/2013</t>
  </si>
  <si>
    <t xml:space="preserve"> Decapitalisation of  MBOA (EDP, Office Equipments, Furnitures etc.)</t>
  </si>
  <si>
    <t>FDPS</t>
  </si>
  <si>
    <t>Details of expenditure incurred from Compensation Allowance and Special Allowance  during  Tariff Period 2014-17</t>
  </si>
  <si>
    <t xml:space="preserve">Add-cap  allowed by the Commission under the provision of Regulation 14(3) </t>
  </si>
  <si>
    <t>Liability of (2)</t>
  </si>
  <si>
    <t xml:space="preserve"> Decap MBOA (Furnitutre &amp; Fixture, Communication Equipts, Office Eqpts Etc.)</t>
  </si>
  <si>
    <t>Details as per Annexure</t>
  </si>
  <si>
    <t>LD Adjustment/ Recovery</t>
  </si>
  <si>
    <t>Capitalisation   out of add cap allowed under Regulation 14(3)</t>
  </si>
  <si>
    <t>Name of Generating  Station : Sipat STPS-II (1000 MW)</t>
  </si>
  <si>
    <t xml:space="preserve">Capitalisation done which has not been claimed/ allowed in the tariff </t>
  </si>
  <si>
    <t>Difference of Allowed vs Expenditure</t>
  </si>
  <si>
    <t>7 = 4* 6</t>
  </si>
  <si>
    <t>8 = 5 * 6</t>
  </si>
  <si>
    <t>12=10+11</t>
  </si>
  <si>
    <t>14=(2+3+7+8)-(9+12+13)</t>
  </si>
  <si>
    <t>16=9+12+13+15</t>
  </si>
  <si>
    <t>Income tax rate</t>
  </si>
  <si>
    <t>Effective Compensatory allowance available for Expenditure</t>
  </si>
  <si>
    <t>Effective Special allowance available for Expenditure</t>
  </si>
  <si>
    <t>(%)</t>
  </si>
  <si>
    <t>Total Expenditure done under Special and Compensation Allowance</t>
  </si>
  <si>
    <t>(Rs. Lakhs)</t>
  </si>
  <si>
    <t>Inter Unit transfer</t>
  </si>
  <si>
    <t xml:space="preserve"> Revesal of liability</t>
  </si>
  <si>
    <t>Decapitalisation of MBOA</t>
  </si>
  <si>
    <t>Ash dyke</t>
  </si>
  <si>
    <t>Ash handling System</t>
  </si>
  <si>
    <t>CEMS</t>
  </si>
  <si>
    <t>land</t>
  </si>
  <si>
    <t>Raw water reservoir</t>
  </si>
  <si>
    <t>TOWNSHIP</t>
  </si>
  <si>
    <t>New Work to be claimed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</si>
</sst>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77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2" fontId="0" fillId="0" borderId="9" xfId="0" applyNumberFormat="1" applyFill="1" applyBorder="1"/>
    <xf numFmtId="0" fontId="5" fillId="0" borderId="11" xfId="1" applyFont="1" applyFill="1" applyBorder="1" applyAlignment="1">
      <alignment wrapText="1"/>
    </xf>
    <xf numFmtId="0" fontId="3" fillId="0" borderId="11" xfId="0" applyFont="1" applyFill="1" applyBorder="1" applyAlignment="1">
      <alignment vertical="center" wrapText="1"/>
    </xf>
    <xf numFmtId="2" fontId="0" fillId="0" borderId="12" xfId="0" applyNumberFormat="1" applyFill="1" applyBorder="1"/>
    <xf numFmtId="0" fontId="4" fillId="0" borderId="11" xfId="0" applyFont="1" applyFill="1" applyBorder="1"/>
    <xf numFmtId="0" fontId="7" fillId="0" borderId="11" xfId="0" applyFont="1" applyBorder="1"/>
    <xf numFmtId="0" fontId="2" fillId="0" borderId="14" xfId="0" applyFont="1" applyFill="1" applyBorder="1" applyAlignment="1">
      <alignment vertical="center" wrapText="1"/>
    </xf>
    <xf numFmtId="2" fontId="2" fillId="0" borderId="14" xfId="0" applyNumberFormat="1" applyFont="1" applyFill="1" applyBorder="1" applyAlignment="1">
      <alignment vertical="center"/>
    </xf>
    <xf numFmtId="2" fontId="2" fillId="0" borderId="15" xfId="0" applyNumberFormat="1" applyFont="1" applyFill="1" applyBorder="1" applyAlignment="1">
      <alignment vertical="center"/>
    </xf>
    <xf numFmtId="0" fontId="4" fillId="0" borderId="11" xfId="2" applyFont="1" applyFill="1" applyBorder="1" applyAlignment="1">
      <alignment horizontal="left" vertical="center" wrapText="1"/>
    </xf>
    <xf numFmtId="0" fontId="4" fillId="0" borderId="8" xfId="2" applyFont="1" applyFill="1" applyBorder="1" applyAlignment="1">
      <alignment horizontal="left" vertical="center" wrapText="1"/>
    </xf>
    <xf numFmtId="164" fontId="4" fillId="0" borderId="8" xfId="0" applyNumberFormat="1" applyFont="1" applyBorder="1" applyAlignment="1">
      <alignment vertical="center"/>
    </xf>
    <xf numFmtId="0" fontId="0" fillId="0" borderId="8" xfId="0" applyFill="1" applyBorder="1"/>
    <xf numFmtId="164" fontId="4" fillId="0" borderId="11" xfId="0" applyNumberFormat="1" applyFont="1" applyBorder="1" applyAlignment="1">
      <alignment vertical="center"/>
    </xf>
    <xf numFmtId="0" fontId="0" fillId="0" borderId="11" xfId="0" applyFill="1" applyBorder="1" applyAlignment="1">
      <alignment wrapText="1"/>
    </xf>
    <xf numFmtId="0" fontId="3" fillId="0" borderId="11" xfId="0" applyFont="1" applyFill="1" applyBorder="1"/>
    <xf numFmtId="0" fontId="3" fillId="0" borderId="12" xfId="0" applyFont="1" applyFill="1" applyBorder="1"/>
    <xf numFmtId="164" fontId="5" fillId="0" borderId="11" xfId="1" applyNumberFormat="1" applyFont="1" applyFill="1" applyBorder="1" applyAlignment="1">
      <alignment horizontal="center"/>
    </xf>
    <xf numFmtId="0" fontId="0" fillId="0" borderId="11" xfId="0" applyFill="1" applyBorder="1"/>
    <xf numFmtId="164" fontId="7" fillId="0" borderId="11" xfId="0" applyNumberFormat="1" applyFont="1" applyBorder="1"/>
    <xf numFmtId="0" fontId="4" fillId="0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vertical="top" wrapText="1"/>
    </xf>
    <xf numFmtId="0" fontId="0" fillId="0" borderId="11" xfId="0" applyBorder="1"/>
    <xf numFmtId="2" fontId="0" fillId="0" borderId="11" xfId="0" applyNumberFormat="1" applyBorder="1"/>
    <xf numFmtId="0" fontId="3" fillId="0" borderId="11" xfId="0" applyFont="1" applyFill="1" applyBorder="1" applyAlignment="1">
      <alignment horizontal="center"/>
    </xf>
    <xf numFmtId="0" fontId="0" fillId="0" borderId="11" xfId="0" applyBorder="1" applyAlignment="1">
      <alignment wrapText="1"/>
    </xf>
    <xf numFmtId="165" fontId="9" fillId="0" borderId="11" xfId="0" applyNumberFormat="1" applyFont="1" applyBorder="1" applyAlignment="1">
      <alignment vertical="top" wrapText="1"/>
    </xf>
    <xf numFmtId="2" fontId="0" fillId="0" borderId="11" xfId="0" applyNumberFormat="1" applyBorder="1" applyAlignment="1">
      <alignment wrapText="1"/>
    </xf>
    <xf numFmtId="2" fontId="9" fillId="0" borderId="8" xfId="0" applyNumberFormat="1" applyFont="1" applyBorder="1" applyAlignment="1">
      <alignment vertical="top" wrapText="1"/>
    </xf>
    <xf numFmtId="2" fontId="9" fillId="0" borderId="9" xfId="0" applyNumberFormat="1" applyFont="1" applyBorder="1" applyAlignment="1">
      <alignment vertical="top" wrapText="1"/>
    </xf>
    <xf numFmtId="2" fontId="9" fillId="0" borderId="22" xfId="0" applyNumberFormat="1" applyFont="1" applyBorder="1" applyAlignment="1">
      <alignment vertical="top" wrapText="1"/>
    </xf>
    <xf numFmtId="2" fontId="9" fillId="0" borderId="24" xfId="0" applyNumberFormat="1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11" xfId="0" applyFont="1" applyFill="1" applyBorder="1" applyAlignment="1">
      <alignment horizontal="center" wrapText="1"/>
    </xf>
    <xf numFmtId="0" fontId="1" fillId="0" borderId="11" xfId="0" applyFont="1" applyBorder="1"/>
    <xf numFmtId="2" fontId="1" fillId="0" borderId="11" xfId="0" applyNumberFormat="1" applyFont="1" applyBorder="1"/>
    <xf numFmtId="0" fontId="3" fillId="0" borderId="0" xfId="0" applyFont="1" applyFill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0" fillId="0" borderId="8" xfId="0" applyBorder="1" applyAlignment="1">
      <alignment wrapText="1"/>
    </xf>
    <xf numFmtId="165" fontId="0" fillId="0" borderId="9" xfId="0" applyNumberFormat="1" applyBorder="1"/>
    <xf numFmtId="165" fontId="0" fillId="0" borderId="12" xfId="0" applyNumberFormat="1" applyBorder="1"/>
    <xf numFmtId="2" fontId="2" fillId="0" borderId="14" xfId="0" applyNumberFormat="1" applyFont="1" applyFill="1" applyBorder="1" applyAlignment="1">
      <alignment horizontal="center" vertical="center"/>
    </xf>
    <xf numFmtId="2" fontId="0" fillId="0" borderId="9" xfId="0" applyNumberFormat="1" applyBorder="1" applyAlignment="1">
      <alignment wrapText="1"/>
    </xf>
    <xf numFmtId="2" fontId="0" fillId="0" borderId="12" xfId="0" applyNumberFormat="1" applyBorder="1" applyAlignment="1">
      <alignment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1" xfId="0" quotePrefix="1" applyNumberFormat="1" applyFont="1" applyFill="1" applyBorder="1" applyAlignment="1">
      <alignment horizontal="center" vertical="top" wrapText="1"/>
    </xf>
    <xf numFmtId="2" fontId="8" fillId="0" borderId="33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/>
    <xf numFmtId="2" fontId="8" fillId="0" borderId="33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2" fontId="8" fillId="0" borderId="21" xfId="0" applyNumberFormat="1" applyFont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top" wrapText="1"/>
    </xf>
    <xf numFmtId="1" fontId="2" fillId="0" borderId="32" xfId="0" applyNumberFormat="1" applyFont="1" applyFill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2" fontId="5" fillId="0" borderId="33" xfId="1" applyNumberFormat="1" applyFont="1" applyFill="1" applyBorder="1" applyAlignment="1">
      <alignment horizontal="center" vertical="center"/>
    </xf>
    <xf numFmtId="2" fontId="5" fillId="0" borderId="20" xfId="1" applyNumberFormat="1" applyFont="1" applyFill="1" applyBorder="1" applyAlignment="1">
      <alignment horizontal="center" vertical="center"/>
    </xf>
    <xf numFmtId="2" fontId="5" fillId="0" borderId="21" xfId="1" applyNumberFormat="1" applyFont="1" applyFill="1" applyBorder="1" applyAlignment="1">
      <alignment horizontal="center" vertical="center"/>
    </xf>
    <xf numFmtId="2" fontId="3" fillId="0" borderId="33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 wrapText="1"/>
    </xf>
    <xf numFmtId="2" fontId="9" fillId="0" borderId="33" xfId="0" applyNumberFormat="1" applyFont="1" applyBorder="1" applyAlignment="1">
      <alignment horizontal="center" vertical="center" wrapText="1"/>
    </xf>
    <xf numFmtId="2" fontId="9" fillId="0" borderId="20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33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wrapText="1"/>
    </xf>
    <xf numFmtId="0" fontId="5" fillId="0" borderId="20" xfId="1" applyFont="1" applyFill="1" applyBorder="1" applyAlignment="1">
      <alignment horizontal="center" wrapText="1"/>
    </xf>
    <xf numFmtId="0" fontId="5" fillId="0" borderId="21" xfId="1" applyFont="1" applyFill="1" applyBorder="1" applyAlignment="1">
      <alignment horizont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38" xfId="0" applyFill="1" applyBorder="1" applyAlignment="1">
      <alignment horizontal="right" wrapText="1"/>
    </xf>
    <xf numFmtId="0" fontId="0" fillId="0" borderId="23" xfId="0" applyFill="1" applyBorder="1" applyAlignment="1">
      <alignment horizontal="right" wrapText="1"/>
    </xf>
    <xf numFmtId="0" fontId="0" fillId="0" borderId="24" xfId="0" applyFill="1" applyBorder="1" applyAlignment="1">
      <alignment horizontal="right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29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vertical="top" wrapText="1"/>
    </xf>
    <xf numFmtId="2" fontId="2" fillId="0" borderId="29" xfId="0" applyNumberFormat="1" applyFont="1" applyFill="1" applyBorder="1" applyAlignment="1">
      <alignment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2" fontId="0" fillId="0" borderId="33" xfId="0" applyNumberFormat="1" applyFont="1" applyBorder="1" applyAlignment="1">
      <alignment horizontal="center" vertical="center"/>
    </xf>
    <xf numFmtId="2" fontId="0" fillId="0" borderId="20" xfId="0" applyNumberFormat="1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2" fontId="2" fillId="0" borderId="33" xfId="0" applyNumberFormat="1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33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1"/>
  <sheetViews>
    <sheetView tabSelected="1" view="pageBreakPreview" topLeftCell="A49" zoomScaleNormal="90" zoomScaleSheetLayoutView="100" workbookViewId="0">
      <pane xSplit="1" topLeftCell="B1" activePane="topRight" state="frozen"/>
      <selection pane="topRight" activeCell="D72" sqref="D72"/>
    </sheetView>
  </sheetViews>
  <sheetFormatPr defaultColWidth="8.85546875" defaultRowHeight="12.75"/>
  <cols>
    <col min="1" max="1" width="8.85546875" style="1"/>
    <col min="2" max="2" width="13.140625" style="1" customWidth="1"/>
    <col min="3" max="3" width="13.28515625" style="1" customWidth="1"/>
    <col min="4" max="4" width="14.42578125" style="3" customWidth="1"/>
    <col min="5" max="8" width="11.85546875" style="3" customWidth="1"/>
    <col min="9" max="9" width="25.5703125" style="1" customWidth="1"/>
    <col min="10" max="10" width="12.140625" style="1" customWidth="1"/>
    <col min="11" max="11" width="20" style="1" customWidth="1"/>
    <col min="12" max="12" width="10.140625" style="3" customWidth="1"/>
    <col min="13" max="13" width="17.42578125" style="1" customWidth="1"/>
    <col min="14" max="15" width="13.28515625" style="1" customWidth="1"/>
    <col min="16" max="16" width="13.7109375" style="1" customWidth="1"/>
    <col min="17" max="18" width="13" style="1" customWidth="1"/>
    <col min="19" max="19" width="13.140625" style="1" customWidth="1"/>
    <col min="20" max="20" width="12.85546875" style="40" customWidth="1"/>
    <col min="21" max="21" width="17.7109375" style="40" customWidth="1"/>
    <col min="22" max="22" width="10.7109375" style="41" customWidth="1"/>
    <col min="23" max="16384" width="8.85546875" style="1"/>
  </cols>
  <sheetData>
    <row r="1" spans="1:2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</row>
    <row r="2" spans="1:22">
      <c r="A2" s="165" t="s">
        <v>93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</row>
    <row r="3" spans="1:22">
      <c r="A3" s="165" t="s">
        <v>81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2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</row>
    <row r="5" spans="1:22" ht="13.5" thickBot="1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</row>
    <row r="6" spans="1:22" s="3" customFormat="1" ht="39.6" customHeight="1" thickBot="1">
      <c r="A6" s="86" t="s">
        <v>3</v>
      </c>
      <c r="B6" s="86" t="s">
        <v>27</v>
      </c>
      <c r="C6" s="86"/>
      <c r="D6" s="86" t="s">
        <v>4</v>
      </c>
      <c r="E6" s="86" t="s">
        <v>5</v>
      </c>
      <c r="F6" s="84" t="s">
        <v>101</v>
      </c>
      <c r="G6" s="86" t="s">
        <v>102</v>
      </c>
      <c r="H6" s="86" t="s">
        <v>103</v>
      </c>
      <c r="I6" s="86" t="s">
        <v>6</v>
      </c>
      <c r="J6" s="86"/>
      <c r="K6" s="86"/>
      <c r="L6" s="86"/>
      <c r="M6" s="86"/>
      <c r="N6" s="86"/>
      <c r="O6" s="84" t="s">
        <v>105</v>
      </c>
      <c r="P6" s="117" t="s">
        <v>94</v>
      </c>
      <c r="Q6" s="117" t="s">
        <v>95</v>
      </c>
      <c r="R6" s="117" t="s">
        <v>7</v>
      </c>
      <c r="S6" s="117" t="s">
        <v>8</v>
      </c>
      <c r="T6" s="119" t="s">
        <v>9</v>
      </c>
      <c r="U6" s="121" t="s">
        <v>10</v>
      </c>
      <c r="V6" s="122"/>
    </row>
    <row r="7" spans="1:22" s="3" customFormat="1" ht="46.5" customHeight="1" thickBot="1">
      <c r="A7" s="86"/>
      <c r="B7" s="86"/>
      <c r="C7" s="86"/>
      <c r="D7" s="86"/>
      <c r="E7" s="86"/>
      <c r="F7" s="85"/>
      <c r="G7" s="86"/>
      <c r="H7" s="86"/>
      <c r="I7" s="86" t="s">
        <v>28</v>
      </c>
      <c r="J7" s="86"/>
      <c r="K7" s="86" t="s">
        <v>11</v>
      </c>
      <c r="L7" s="86"/>
      <c r="M7" s="86" t="s">
        <v>12</v>
      </c>
      <c r="N7" s="86"/>
      <c r="O7" s="85"/>
      <c r="P7" s="118"/>
      <c r="Q7" s="118"/>
      <c r="R7" s="118"/>
      <c r="S7" s="118"/>
      <c r="T7" s="120"/>
      <c r="U7" s="123"/>
      <c r="V7" s="124"/>
    </row>
    <row r="8" spans="1:22" ht="26.25" thickBot="1">
      <c r="A8" s="4"/>
      <c r="B8" s="2" t="s">
        <v>13</v>
      </c>
      <c r="C8" s="2" t="s">
        <v>82</v>
      </c>
      <c r="D8" s="5"/>
      <c r="E8" s="5"/>
      <c r="F8" s="68" t="s">
        <v>104</v>
      </c>
      <c r="G8" s="68"/>
      <c r="H8" s="68"/>
      <c r="I8" s="2" t="s">
        <v>14</v>
      </c>
      <c r="J8" s="2" t="s">
        <v>15</v>
      </c>
      <c r="K8" s="2" t="s">
        <v>14</v>
      </c>
      <c r="L8" s="2" t="s">
        <v>16</v>
      </c>
      <c r="M8" s="2" t="s">
        <v>14</v>
      </c>
      <c r="N8" s="4" t="s">
        <v>17</v>
      </c>
      <c r="O8" s="69" t="s">
        <v>106</v>
      </c>
      <c r="P8" s="54"/>
      <c r="Q8" s="54"/>
      <c r="R8" s="54"/>
      <c r="S8" s="55"/>
      <c r="T8" s="55"/>
      <c r="U8" s="115" t="s">
        <v>17</v>
      </c>
      <c r="V8" s="116"/>
    </row>
    <row r="9" spans="1:22" ht="27" customHeight="1" thickBot="1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4">
        <v>6</v>
      </c>
      <c r="G9" s="64" t="s">
        <v>96</v>
      </c>
      <c r="H9" s="64" t="s">
        <v>97</v>
      </c>
      <c r="I9" s="115">
        <v>9</v>
      </c>
      <c r="J9" s="116"/>
      <c r="K9" s="115">
        <v>10</v>
      </c>
      <c r="L9" s="116"/>
      <c r="M9" s="115">
        <v>11</v>
      </c>
      <c r="N9" s="116"/>
      <c r="O9" s="65" t="s">
        <v>98</v>
      </c>
      <c r="P9" s="56">
        <v>13</v>
      </c>
      <c r="Q9" s="57" t="s">
        <v>99</v>
      </c>
      <c r="R9" s="56">
        <v>15</v>
      </c>
      <c r="S9" s="56" t="s">
        <v>100</v>
      </c>
      <c r="T9" s="56">
        <v>17</v>
      </c>
      <c r="U9" s="78">
        <v>18</v>
      </c>
      <c r="V9" s="79"/>
    </row>
    <row r="10" spans="1:22" ht="14.45" customHeight="1">
      <c r="A10" s="134" t="s">
        <v>18</v>
      </c>
      <c r="B10" s="136" t="s">
        <v>83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8"/>
      <c r="U10" s="142"/>
      <c r="V10" s="143"/>
    </row>
    <row r="11" spans="1:22" ht="30.75" customHeight="1" thickBot="1">
      <c r="A11" s="135"/>
      <c r="B11" s="139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1"/>
      <c r="U11" s="144"/>
      <c r="V11" s="145"/>
    </row>
    <row r="12" spans="1:22" s="45" customFormat="1" ht="13.5" thickBot="1">
      <c r="A12" s="158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60"/>
      <c r="U12" s="46"/>
      <c r="V12" s="47"/>
    </row>
    <row r="13" spans="1:22" s="45" customFormat="1" ht="13.15" customHeight="1">
      <c r="A13" s="134" t="s">
        <v>20</v>
      </c>
      <c r="B13" s="136" t="s">
        <v>83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8"/>
      <c r="U13" s="142"/>
      <c r="V13" s="143"/>
    </row>
    <row r="14" spans="1:22" s="45" customFormat="1" ht="13.5" thickBot="1">
      <c r="A14" s="135"/>
      <c r="B14" s="139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1"/>
      <c r="U14" s="144"/>
      <c r="V14" s="145"/>
    </row>
    <row r="15" spans="1:22" s="45" customFormat="1" ht="15" customHeight="1" thickBot="1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7"/>
      <c r="U15" s="46"/>
      <c r="V15" s="47"/>
    </row>
    <row r="16" spans="1:22" s="45" customFormat="1" ht="13.15" customHeight="1">
      <c r="A16" s="134" t="s">
        <v>21</v>
      </c>
      <c r="B16" s="136" t="s">
        <v>83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8"/>
      <c r="U16" s="142"/>
      <c r="V16" s="143"/>
    </row>
    <row r="17" spans="1:22" s="45" customFormat="1" ht="13.5" thickBot="1">
      <c r="A17" s="135"/>
      <c r="B17" s="139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1"/>
      <c r="U17" s="144"/>
      <c r="V17" s="145"/>
    </row>
    <row r="18" spans="1:22" s="45" customFormat="1" ht="13.5" thickBot="1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60"/>
      <c r="U18" s="46"/>
      <c r="V18" s="47"/>
    </row>
    <row r="19" spans="1:22" s="45" customFormat="1" ht="14.45" customHeight="1">
      <c r="A19" s="134" t="s">
        <v>23</v>
      </c>
      <c r="B19" s="136" t="s">
        <v>83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8"/>
      <c r="U19" s="142"/>
      <c r="V19" s="143"/>
    </row>
    <row r="20" spans="1:22" s="45" customFormat="1" ht="13.5" thickBot="1">
      <c r="A20" s="135"/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1"/>
      <c r="U20" s="144"/>
      <c r="V20" s="145"/>
    </row>
    <row r="21" spans="1:22" ht="15" customHeight="1" thickBot="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3"/>
    </row>
    <row r="22" spans="1:22" ht="15">
      <c r="A22" s="149" t="s">
        <v>29</v>
      </c>
      <c r="B22" s="99">
        <v>316.18</v>
      </c>
      <c r="C22" s="102">
        <v>184.23044880000003</v>
      </c>
      <c r="D22" s="99">
        <v>0</v>
      </c>
      <c r="E22" s="99">
        <v>0</v>
      </c>
      <c r="F22" s="61"/>
      <c r="G22" s="99">
        <v>0</v>
      </c>
      <c r="H22" s="99">
        <v>0</v>
      </c>
      <c r="I22" s="16" t="s">
        <v>30</v>
      </c>
      <c r="J22" s="17">
        <v>1.35</v>
      </c>
      <c r="K22" s="105"/>
      <c r="L22" s="105"/>
      <c r="M22" s="105"/>
      <c r="N22" s="105"/>
      <c r="O22" s="105">
        <v>0</v>
      </c>
      <c r="P22" s="87">
        <v>159.22377250000002</v>
      </c>
      <c r="Q22" s="87">
        <f>B22+C22+D22+E22-J39-L39-N39-P22</f>
        <v>-159.22377250000002</v>
      </c>
      <c r="R22" s="87">
        <v>1194.1484147000001</v>
      </c>
      <c r="S22" s="87">
        <v>659.63422130000004</v>
      </c>
      <c r="T22" s="87">
        <v>5448.0453498000006</v>
      </c>
      <c r="U22" s="18" t="s">
        <v>24</v>
      </c>
      <c r="V22" s="6">
        <v>-1.9990000000000001</v>
      </c>
    </row>
    <row r="23" spans="1:22" ht="27" customHeight="1">
      <c r="A23" s="150"/>
      <c r="B23" s="100"/>
      <c r="C23" s="103"/>
      <c r="D23" s="100"/>
      <c r="E23" s="100"/>
      <c r="F23" s="62"/>
      <c r="G23" s="100"/>
      <c r="H23" s="100"/>
      <c r="I23" s="15" t="s">
        <v>31</v>
      </c>
      <c r="J23" s="19">
        <v>21.660262400000001</v>
      </c>
      <c r="K23" s="106"/>
      <c r="L23" s="106"/>
      <c r="M23" s="106"/>
      <c r="N23" s="106"/>
      <c r="O23" s="106"/>
      <c r="P23" s="88"/>
      <c r="Q23" s="88"/>
      <c r="R23" s="88"/>
      <c r="S23" s="88"/>
      <c r="T23" s="88"/>
      <c r="U23" s="20" t="s">
        <v>25</v>
      </c>
      <c r="V23" s="9">
        <v>-53.330047499999992</v>
      </c>
    </row>
    <row r="24" spans="1:22" ht="27" customHeight="1">
      <c r="A24" s="150"/>
      <c r="B24" s="100"/>
      <c r="C24" s="103"/>
      <c r="D24" s="100"/>
      <c r="E24" s="100"/>
      <c r="F24" s="62"/>
      <c r="G24" s="100"/>
      <c r="H24" s="100"/>
      <c r="I24" s="15" t="s">
        <v>33</v>
      </c>
      <c r="J24" s="19">
        <v>15.733016599999999</v>
      </c>
      <c r="K24" s="106"/>
      <c r="L24" s="106"/>
      <c r="M24" s="106"/>
      <c r="N24" s="106"/>
      <c r="O24" s="106"/>
      <c r="P24" s="88"/>
      <c r="Q24" s="88"/>
      <c r="R24" s="88"/>
      <c r="S24" s="88"/>
      <c r="T24" s="88"/>
      <c r="U24" s="20" t="s">
        <v>39</v>
      </c>
      <c r="V24" s="9">
        <v>-24.715199999999999</v>
      </c>
    </row>
    <row r="25" spans="1:22" ht="30">
      <c r="A25" s="150"/>
      <c r="B25" s="100"/>
      <c r="C25" s="103"/>
      <c r="D25" s="100"/>
      <c r="E25" s="100"/>
      <c r="F25" s="62"/>
      <c r="G25" s="100"/>
      <c r="H25" s="100"/>
      <c r="I25" s="15" t="s">
        <v>34</v>
      </c>
      <c r="J25" s="19">
        <v>249.92103850000001</v>
      </c>
      <c r="K25" s="106"/>
      <c r="L25" s="106"/>
      <c r="M25" s="106"/>
      <c r="N25" s="106"/>
      <c r="O25" s="106"/>
      <c r="P25" s="88"/>
      <c r="Q25" s="88"/>
      <c r="R25" s="88"/>
      <c r="S25" s="88"/>
      <c r="T25" s="88"/>
      <c r="U25" s="20" t="s">
        <v>41</v>
      </c>
      <c r="V25" s="9">
        <v>-5.9630000000000002E-2</v>
      </c>
    </row>
    <row r="26" spans="1:22" ht="15">
      <c r="A26" s="150"/>
      <c r="B26" s="100"/>
      <c r="C26" s="103"/>
      <c r="D26" s="100"/>
      <c r="E26" s="100"/>
      <c r="F26" s="62"/>
      <c r="G26" s="100"/>
      <c r="H26" s="100"/>
      <c r="I26" s="15" t="s">
        <v>35</v>
      </c>
      <c r="J26" s="19">
        <v>3.6604645999999996</v>
      </c>
      <c r="K26" s="106"/>
      <c r="L26" s="106"/>
      <c r="M26" s="106"/>
      <c r="N26" s="106"/>
      <c r="O26" s="106"/>
      <c r="P26" s="88"/>
      <c r="Q26" s="88"/>
      <c r="R26" s="88"/>
      <c r="S26" s="88"/>
      <c r="T26" s="88"/>
      <c r="U26" s="20" t="s">
        <v>26</v>
      </c>
      <c r="V26" s="9">
        <v>5897.9565686000005</v>
      </c>
    </row>
    <row r="27" spans="1:22" ht="30">
      <c r="A27" s="150"/>
      <c r="B27" s="100"/>
      <c r="C27" s="103"/>
      <c r="D27" s="100"/>
      <c r="E27" s="100"/>
      <c r="F27" s="62"/>
      <c r="G27" s="100"/>
      <c r="H27" s="100"/>
      <c r="I27" s="15" t="s">
        <v>36</v>
      </c>
      <c r="J27" s="19">
        <v>1.3251136999999999</v>
      </c>
      <c r="K27" s="106"/>
      <c r="L27" s="106"/>
      <c r="M27" s="106"/>
      <c r="N27" s="106"/>
      <c r="O27" s="106"/>
      <c r="P27" s="88"/>
      <c r="Q27" s="88"/>
      <c r="R27" s="88"/>
      <c r="S27" s="88"/>
      <c r="T27" s="88"/>
      <c r="U27" s="20" t="s">
        <v>22</v>
      </c>
      <c r="V27" s="9">
        <v>-511.03078129999994</v>
      </c>
    </row>
    <row r="28" spans="1:22" ht="30">
      <c r="A28" s="150"/>
      <c r="B28" s="100"/>
      <c r="C28" s="103"/>
      <c r="D28" s="100"/>
      <c r="E28" s="100"/>
      <c r="F28" s="62"/>
      <c r="G28" s="100"/>
      <c r="H28" s="100"/>
      <c r="I28" s="15" t="s">
        <v>37</v>
      </c>
      <c r="J28" s="19">
        <v>5.4892030000000007</v>
      </c>
      <c r="K28" s="106"/>
      <c r="L28" s="106"/>
      <c r="M28" s="106"/>
      <c r="N28" s="106"/>
      <c r="O28" s="106"/>
      <c r="P28" s="88"/>
      <c r="Q28" s="88"/>
      <c r="R28" s="88"/>
      <c r="S28" s="88"/>
      <c r="T28" s="88"/>
      <c r="U28" s="20" t="s">
        <v>22</v>
      </c>
      <c r="V28" s="9">
        <v>-511.03078129999994</v>
      </c>
    </row>
    <row r="29" spans="1:22" ht="15" customHeight="1">
      <c r="A29" s="150"/>
      <c r="B29" s="100"/>
      <c r="C29" s="103"/>
      <c r="D29" s="100"/>
      <c r="E29" s="100"/>
      <c r="F29" s="62"/>
      <c r="G29" s="100"/>
      <c r="H29" s="100"/>
      <c r="I29" s="15" t="s">
        <v>38</v>
      </c>
      <c r="J29" s="19">
        <v>0.37261</v>
      </c>
      <c r="K29" s="106"/>
      <c r="L29" s="106"/>
      <c r="M29" s="106"/>
      <c r="N29" s="106"/>
      <c r="O29" s="106"/>
      <c r="P29" s="88"/>
      <c r="Q29" s="88"/>
      <c r="R29" s="88"/>
      <c r="S29" s="88"/>
      <c r="T29" s="88"/>
      <c r="U29" s="109" t="s">
        <v>84</v>
      </c>
      <c r="V29" s="112">
        <v>-7.38</v>
      </c>
    </row>
    <row r="30" spans="1:22" ht="15" customHeight="1">
      <c r="A30" s="150"/>
      <c r="B30" s="100"/>
      <c r="C30" s="103"/>
      <c r="D30" s="100"/>
      <c r="E30" s="100"/>
      <c r="F30" s="62"/>
      <c r="G30" s="100"/>
      <c r="H30" s="100"/>
      <c r="I30" s="15" t="s">
        <v>40</v>
      </c>
      <c r="J30" s="19">
        <v>6.3280117000000002</v>
      </c>
      <c r="K30" s="106"/>
      <c r="L30" s="106"/>
      <c r="M30" s="106"/>
      <c r="N30" s="106"/>
      <c r="O30" s="106"/>
      <c r="P30" s="88"/>
      <c r="Q30" s="88"/>
      <c r="R30" s="88"/>
      <c r="S30" s="88"/>
      <c r="T30" s="88"/>
      <c r="U30" s="110"/>
      <c r="V30" s="113"/>
    </row>
    <row r="31" spans="1:22" ht="15" customHeight="1">
      <c r="A31" s="150"/>
      <c r="B31" s="100"/>
      <c r="C31" s="103"/>
      <c r="D31" s="100"/>
      <c r="E31" s="100"/>
      <c r="F31" s="62"/>
      <c r="G31" s="100"/>
      <c r="H31" s="100"/>
      <c r="I31" s="15" t="s">
        <v>42</v>
      </c>
      <c r="J31" s="19">
        <v>61.266054800000006</v>
      </c>
      <c r="K31" s="106"/>
      <c r="L31" s="106"/>
      <c r="M31" s="106"/>
      <c r="N31" s="106"/>
      <c r="O31" s="106"/>
      <c r="P31" s="88"/>
      <c r="Q31" s="88"/>
      <c r="R31" s="88"/>
      <c r="S31" s="88"/>
      <c r="T31" s="88"/>
      <c r="U31" s="111"/>
      <c r="V31" s="114"/>
    </row>
    <row r="32" spans="1:22" ht="15">
      <c r="A32" s="150"/>
      <c r="B32" s="100"/>
      <c r="C32" s="103"/>
      <c r="D32" s="100"/>
      <c r="E32" s="100"/>
      <c r="F32" s="62"/>
      <c r="G32" s="100"/>
      <c r="H32" s="100"/>
      <c r="I32" s="15" t="s">
        <v>43</v>
      </c>
      <c r="J32" s="19">
        <v>0.40435699999999997</v>
      </c>
      <c r="K32" s="106"/>
      <c r="L32" s="106"/>
      <c r="M32" s="106"/>
      <c r="N32" s="106"/>
      <c r="O32" s="106"/>
      <c r="P32" s="88"/>
      <c r="Q32" s="88"/>
      <c r="R32" s="88"/>
      <c r="S32" s="88"/>
      <c r="T32" s="88"/>
      <c r="U32" s="20"/>
      <c r="V32" s="9"/>
    </row>
    <row r="33" spans="1:22" ht="15" customHeight="1">
      <c r="A33" s="150"/>
      <c r="B33" s="100"/>
      <c r="C33" s="103"/>
      <c r="D33" s="100"/>
      <c r="E33" s="100"/>
      <c r="F33" s="62"/>
      <c r="G33" s="100"/>
      <c r="H33" s="100"/>
      <c r="I33" s="15" t="s">
        <v>44</v>
      </c>
      <c r="J33" s="19">
        <v>51.998009199999998</v>
      </c>
      <c r="K33" s="106"/>
      <c r="L33" s="106"/>
      <c r="M33" s="106"/>
      <c r="N33" s="106"/>
      <c r="O33" s="106"/>
      <c r="P33" s="88"/>
      <c r="Q33" s="88"/>
      <c r="R33" s="88"/>
      <c r="S33" s="88"/>
      <c r="T33" s="88"/>
      <c r="U33" s="21"/>
      <c r="V33" s="22"/>
    </row>
    <row r="34" spans="1:22" ht="15" customHeight="1">
      <c r="A34" s="150"/>
      <c r="B34" s="100"/>
      <c r="C34" s="103"/>
      <c r="D34" s="100"/>
      <c r="E34" s="100"/>
      <c r="F34" s="62"/>
      <c r="G34" s="100"/>
      <c r="H34" s="100"/>
      <c r="I34" s="15" t="s">
        <v>45</v>
      </c>
      <c r="J34" s="19">
        <v>73.302277799999999</v>
      </c>
      <c r="K34" s="106"/>
      <c r="L34" s="106"/>
      <c r="M34" s="106"/>
      <c r="N34" s="106"/>
      <c r="O34" s="106"/>
      <c r="P34" s="88"/>
      <c r="Q34" s="88"/>
      <c r="R34" s="88"/>
      <c r="S34" s="88"/>
      <c r="T34" s="88"/>
      <c r="U34" s="21"/>
      <c r="V34" s="22"/>
    </row>
    <row r="35" spans="1:22" ht="15">
      <c r="A35" s="150"/>
      <c r="B35" s="100"/>
      <c r="C35" s="103"/>
      <c r="D35" s="100"/>
      <c r="E35" s="100"/>
      <c r="F35" s="62"/>
      <c r="G35" s="100"/>
      <c r="H35" s="100"/>
      <c r="I35" s="15" t="s">
        <v>46</v>
      </c>
      <c r="J35" s="19">
        <v>-0.421012</v>
      </c>
      <c r="K35" s="106"/>
      <c r="L35" s="106"/>
      <c r="M35" s="106"/>
      <c r="N35" s="106"/>
      <c r="O35" s="106"/>
      <c r="P35" s="88"/>
      <c r="Q35" s="88"/>
      <c r="R35" s="88"/>
      <c r="S35" s="88"/>
      <c r="T35" s="88"/>
      <c r="U35" s="10"/>
      <c r="V35" s="9"/>
    </row>
    <row r="36" spans="1:22" ht="13.9" customHeight="1">
      <c r="A36" s="150"/>
      <c r="B36" s="100"/>
      <c r="C36" s="103"/>
      <c r="D36" s="100"/>
      <c r="E36" s="100"/>
      <c r="F36" s="62"/>
      <c r="G36" s="100"/>
      <c r="H36" s="100"/>
      <c r="I36" s="7" t="s">
        <v>47</v>
      </c>
      <c r="J36" s="23">
        <v>0.11147</v>
      </c>
      <c r="K36" s="106"/>
      <c r="L36" s="106"/>
      <c r="M36" s="106"/>
      <c r="N36" s="106"/>
      <c r="O36" s="106"/>
      <c r="P36" s="88"/>
      <c r="Q36" s="88"/>
      <c r="R36" s="88"/>
      <c r="S36" s="88"/>
      <c r="T36" s="88"/>
      <c r="U36" s="24"/>
      <c r="V36" s="9"/>
    </row>
    <row r="37" spans="1:22" ht="15">
      <c r="A37" s="150"/>
      <c r="B37" s="100"/>
      <c r="C37" s="103"/>
      <c r="D37" s="100"/>
      <c r="E37" s="100"/>
      <c r="F37" s="62"/>
      <c r="G37" s="100"/>
      <c r="H37" s="100"/>
      <c r="I37" s="11" t="s">
        <v>48</v>
      </c>
      <c r="J37" s="25">
        <v>1.2665200000000001</v>
      </c>
      <c r="K37" s="106"/>
      <c r="L37" s="106"/>
      <c r="M37" s="106"/>
      <c r="N37" s="106"/>
      <c r="O37" s="106"/>
      <c r="P37" s="88"/>
      <c r="Q37" s="88"/>
      <c r="R37" s="88"/>
      <c r="S37" s="88"/>
      <c r="T37" s="88"/>
      <c r="U37" s="24"/>
      <c r="V37" s="9"/>
    </row>
    <row r="38" spans="1:22" ht="15">
      <c r="A38" s="150"/>
      <c r="B38" s="100"/>
      <c r="C38" s="103"/>
      <c r="D38" s="100"/>
      <c r="E38" s="100"/>
      <c r="F38" s="62"/>
      <c r="G38" s="100"/>
      <c r="H38" s="100"/>
      <c r="I38" s="8" t="s">
        <v>85</v>
      </c>
      <c r="J38" s="25">
        <v>6.6430515000000003</v>
      </c>
      <c r="K38" s="106"/>
      <c r="L38" s="106"/>
      <c r="M38" s="106"/>
      <c r="N38" s="106"/>
      <c r="O38" s="106"/>
      <c r="P38" s="88"/>
      <c r="Q38" s="88"/>
      <c r="R38" s="88"/>
      <c r="S38" s="88"/>
      <c r="T38" s="88"/>
      <c r="U38" s="26"/>
      <c r="V38" s="9"/>
    </row>
    <row r="39" spans="1:22" ht="15.75" customHeight="1" thickBot="1">
      <c r="A39" s="151"/>
      <c r="B39" s="101"/>
      <c r="C39" s="104"/>
      <c r="D39" s="101"/>
      <c r="E39" s="101"/>
      <c r="F39" s="63"/>
      <c r="G39" s="101"/>
      <c r="H39" s="101"/>
      <c r="I39" s="12" t="s">
        <v>19</v>
      </c>
      <c r="J39" s="13">
        <v>500.41044880000004</v>
      </c>
      <c r="K39" s="12" t="s">
        <v>19</v>
      </c>
      <c r="L39" s="13">
        <v>0</v>
      </c>
      <c r="M39" s="12" t="s">
        <v>19</v>
      </c>
      <c r="N39" s="13">
        <v>0</v>
      </c>
      <c r="O39" s="107"/>
      <c r="P39" s="89"/>
      <c r="Q39" s="89"/>
      <c r="R39" s="89"/>
      <c r="S39" s="89">
        <v>659.63422130000004</v>
      </c>
      <c r="T39" s="89">
        <v>5448.0453498000006</v>
      </c>
      <c r="U39" s="12" t="s">
        <v>19</v>
      </c>
      <c r="V39" s="14">
        <v>4788.4111285000008</v>
      </c>
    </row>
    <row r="40" spans="1:22" ht="15" customHeight="1" thickBot="1">
      <c r="A40" s="125" t="s">
        <v>86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7"/>
      <c r="U40" s="1"/>
      <c r="V40" s="1"/>
    </row>
    <row r="41" spans="1:22" s="3" customFormat="1" ht="28.5" customHeight="1" thickBot="1">
      <c r="A41" s="86" t="s">
        <v>3</v>
      </c>
      <c r="B41" s="86" t="s">
        <v>87</v>
      </c>
      <c r="C41" s="86"/>
      <c r="D41" s="86" t="s">
        <v>4</v>
      </c>
      <c r="E41" s="86" t="s">
        <v>5</v>
      </c>
      <c r="F41" s="84" t="s">
        <v>101</v>
      </c>
      <c r="G41" s="86" t="s">
        <v>102</v>
      </c>
      <c r="H41" s="86" t="s">
        <v>103</v>
      </c>
      <c r="I41" s="86" t="s">
        <v>6</v>
      </c>
      <c r="J41" s="86"/>
      <c r="K41" s="86"/>
      <c r="L41" s="86"/>
      <c r="M41" s="86"/>
      <c r="N41" s="86"/>
      <c r="O41" s="84" t="s">
        <v>105</v>
      </c>
      <c r="P41" s="117" t="s">
        <v>94</v>
      </c>
      <c r="Q41" s="117" t="s">
        <v>95</v>
      </c>
      <c r="R41" s="117" t="s">
        <v>7</v>
      </c>
      <c r="S41" s="117" t="s">
        <v>8</v>
      </c>
      <c r="T41" s="119" t="s">
        <v>9</v>
      </c>
      <c r="U41" s="121" t="s">
        <v>10</v>
      </c>
      <c r="V41" s="122"/>
    </row>
    <row r="42" spans="1:22" s="3" customFormat="1" ht="49.5" customHeight="1" thickBot="1">
      <c r="A42" s="86"/>
      <c r="B42" s="86"/>
      <c r="C42" s="86"/>
      <c r="D42" s="86"/>
      <c r="E42" s="86"/>
      <c r="F42" s="85"/>
      <c r="G42" s="86"/>
      <c r="H42" s="86"/>
      <c r="I42" s="86" t="s">
        <v>92</v>
      </c>
      <c r="J42" s="86"/>
      <c r="K42" s="86" t="s">
        <v>11</v>
      </c>
      <c r="L42" s="86"/>
      <c r="M42" s="86" t="s">
        <v>12</v>
      </c>
      <c r="N42" s="86"/>
      <c r="O42" s="85"/>
      <c r="P42" s="118"/>
      <c r="Q42" s="118"/>
      <c r="R42" s="118"/>
      <c r="S42" s="118"/>
      <c r="T42" s="120"/>
      <c r="U42" s="123"/>
      <c r="V42" s="124"/>
    </row>
    <row r="43" spans="1:22" ht="15" customHeight="1" thickBot="1">
      <c r="A43" s="4"/>
      <c r="B43" s="2" t="s">
        <v>13</v>
      </c>
      <c r="C43" s="2" t="s">
        <v>88</v>
      </c>
      <c r="D43" s="5"/>
      <c r="E43" s="5"/>
      <c r="F43" s="68" t="s">
        <v>104</v>
      </c>
      <c r="G43" s="68"/>
      <c r="H43" s="68"/>
      <c r="I43" s="2" t="s">
        <v>14</v>
      </c>
      <c r="J43" s="2" t="s">
        <v>15</v>
      </c>
      <c r="K43" s="2" t="s">
        <v>14</v>
      </c>
      <c r="L43" s="2" t="s">
        <v>16</v>
      </c>
      <c r="M43" s="2" t="s">
        <v>14</v>
      </c>
      <c r="N43" s="4" t="s">
        <v>17</v>
      </c>
      <c r="O43" s="69" t="s">
        <v>106</v>
      </c>
      <c r="P43" s="54"/>
      <c r="Q43" s="54"/>
      <c r="R43" s="54"/>
      <c r="S43" s="55"/>
      <c r="T43" s="55"/>
      <c r="U43" s="115" t="s">
        <v>17</v>
      </c>
      <c r="V43" s="116"/>
    </row>
    <row r="44" spans="1:22" ht="26.25" thickBot="1">
      <c r="A44" s="66">
        <v>1</v>
      </c>
      <c r="B44" s="66">
        <v>2</v>
      </c>
      <c r="C44" s="66">
        <v>3</v>
      </c>
      <c r="D44" s="66">
        <v>4</v>
      </c>
      <c r="E44" s="66">
        <v>5</v>
      </c>
      <c r="F44" s="64">
        <v>6</v>
      </c>
      <c r="G44" s="64" t="s">
        <v>96</v>
      </c>
      <c r="H44" s="64" t="s">
        <v>97</v>
      </c>
      <c r="I44" s="115">
        <v>9</v>
      </c>
      <c r="J44" s="116"/>
      <c r="K44" s="115">
        <v>10</v>
      </c>
      <c r="L44" s="116"/>
      <c r="M44" s="115">
        <v>11</v>
      </c>
      <c r="N44" s="116"/>
      <c r="O44" s="65" t="s">
        <v>98</v>
      </c>
      <c r="P44" s="56">
        <v>13</v>
      </c>
      <c r="Q44" s="57" t="s">
        <v>99</v>
      </c>
      <c r="R44" s="56">
        <v>15</v>
      </c>
      <c r="S44" s="56" t="s">
        <v>100</v>
      </c>
      <c r="T44" s="56">
        <v>17</v>
      </c>
      <c r="U44" s="78">
        <v>18</v>
      </c>
      <c r="V44" s="79"/>
    </row>
    <row r="45" spans="1:22" ht="90">
      <c r="A45" s="152" t="s">
        <v>49</v>
      </c>
      <c r="B45" s="71">
        <v>1017</v>
      </c>
      <c r="C45" s="71">
        <v>0</v>
      </c>
      <c r="D45" s="71">
        <v>0</v>
      </c>
      <c r="E45" s="71">
        <v>0</v>
      </c>
      <c r="F45" s="58"/>
      <c r="G45" s="71">
        <v>0</v>
      </c>
      <c r="H45" s="71">
        <v>0</v>
      </c>
      <c r="I45" s="80" t="s">
        <v>90</v>
      </c>
      <c r="J45" s="82">
        <v>875.4</v>
      </c>
      <c r="K45" s="80"/>
      <c r="L45" s="80"/>
      <c r="M45" s="80"/>
      <c r="N45" s="80"/>
      <c r="O45" s="80">
        <v>0</v>
      </c>
      <c r="P45" s="131">
        <v>0</v>
      </c>
      <c r="Q45" s="128">
        <f>B45-J50-L50-N50-P45</f>
        <v>141.60000000000002</v>
      </c>
      <c r="R45" s="128">
        <v>1923.7755395999989</v>
      </c>
      <c r="S45" s="128">
        <v>2799.175539599999</v>
      </c>
      <c r="T45" s="128">
        <v>3647.9008244999991</v>
      </c>
      <c r="U45" s="48" t="s">
        <v>89</v>
      </c>
      <c r="V45" s="49">
        <v>-60.2</v>
      </c>
    </row>
    <row r="46" spans="1:22" ht="30">
      <c r="A46" s="153"/>
      <c r="B46" s="72"/>
      <c r="C46" s="72"/>
      <c r="D46" s="72"/>
      <c r="E46" s="72"/>
      <c r="F46" s="59"/>
      <c r="G46" s="72"/>
      <c r="H46" s="72"/>
      <c r="I46" s="81"/>
      <c r="J46" s="83"/>
      <c r="K46" s="81"/>
      <c r="L46" s="81"/>
      <c r="M46" s="81"/>
      <c r="N46" s="81"/>
      <c r="O46" s="81"/>
      <c r="P46" s="132"/>
      <c r="Q46" s="129"/>
      <c r="R46" s="129"/>
      <c r="S46" s="129"/>
      <c r="T46" s="129"/>
      <c r="U46" s="31" t="s">
        <v>50</v>
      </c>
      <c r="V46" s="50">
        <v>-254.61144339999996</v>
      </c>
    </row>
    <row r="47" spans="1:22" ht="45">
      <c r="A47" s="153"/>
      <c r="B47" s="72"/>
      <c r="C47" s="72"/>
      <c r="D47" s="72"/>
      <c r="E47" s="72"/>
      <c r="F47" s="59"/>
      <c r="G47" s="72"/>
      <c r="H47" s="72"/>
      <c r="I47" s="81"/>
      <c r="J47" s="83"/>
      <c r="K47" s="81"/>
      <c r="L47" s="81"/>
      <c r="M47" s="81"/>
      <c r="N47" s="81"/>
      <c r="O47" s="81"/>
      <c r="P47" s="132"/>
      <c r="Q47" s="129"/>
      <c r="R47" s="129"/>
      <c r="S47" s="129"/>
      <c r="T47" s="129"/>
      <c r="U47" s="31" t="s">
        <v>51</v>
      </c>
      <c r="V47" s="50">
        <v>-1.1741701999999998</v>
      </c>
    </row>
    <row r="48" spans="1:22" ht="30">
      <c r="A48" s="153"/>
      <c r="B48" s="72"/>
      <c r="C48" s="72"/>
      <c r="D48" s="72"/>
      <c r="E48" s="72"/>
      <c r="F48" s="59"/>
      <c r="G48" s="72"/>
      <c r="H48" s="72"/>
      <c r="I48" s="81"/>
      <c r="J48" s="83"/>
      <c r="K48" s="81"/>
      <c r="L48" s="81"/>
      <c r="M48" s="81"/>
      <c r="N48" s="81"/>
      <c r="O48" s="81"/>
      <c r="P48" s="132"/>
      <c r="Q48" s="129"/>
      <c r="R48" s="129"/>
      <c r="S48" s="129"/>
      <c r="T48" s="129"/>
      <c r="U48" s="31" t="s">
        <v>52</v>
      </c>
      <c r="V48" s="50">
        <v>-975.55672140000001</v>
      </c>
    </row>
    <row r="49" spans="1:22" ht="15">
      <c r="A49" s="153"/>
      <c r="B49" s="72"/>
      <c r="C49" s="72"/>
      <c r="D49" s="72"/>
      <c r="E49" s="72"/>
      <c r="F49" s="59"/>
      <c r="G49" s="72"/>
      <c r="H49" s="72"/>
      <c r="I49" s="81"/>
      <c r="J49" s="83"/>
      <c r="K49" s="81"/>
      <c r="L49" s="81"/>
      <c r="M49" s="81"/>
      <c r="N49" s="81"/>
      <c r="O49" s="81"/>
      <c r="P49" s="132"/>
      <c r="Q49" s="129"/>
      <c r="R49" s="129"/>
      <c r="S49" s="129"/>
      <c r="T49" s="129"/>
      <c r="U49" s="31" t="s">
        <v>53</v>
      </c>
      <c r="V49" s="50">
        <v>2140.2676199000002</v>
      </c>
    </row>
    <row r="50" spans="1:22" ht="15.75" customHeight="1" thickBot="1">
      <c r="A50" s="154"/>
      <c r="B50" s="77"/>
      <c r="C50" s="77"/>
      <c r="D50" s="77"/>
      <c r="E50" s="77"/>
      <c r="F50" s="60"/>
      <c r="G50" s="77"/>
      <c r="H50" s="77"/>
      <c r="I50" s="12" t="s">
        <v>19</v>
      </c>
      <c r="J50" s="13">
        <v>875.4</v>
      </c>
      <c r="K50" s="12" t="s">
        <v>19</v>
      </c>
      <c r="L50" s="13">
        <v>0</v>
      </c>
      <c r="M50" s="12" t="s">
        <v>19</v>
      </c>
      <c r="N50" s="13">
        <v>0</v>
      </c>
      <c r="O50" s="108"/>
      <c r="P50" s="133"/>
      <c r="Q50" s="130"/>
      <c r="R50" s="130"/>
      <c r="S50" s="130">
        <v>2799.175539599999</v>
      </c>
      <c r="T50" s="130">
        <v>3647.9008244999991</v>
      </c>
      <c r="U50" s="12" t="s">
        <v>19</v>
      </c>
      <c r="V50" s="14">
        <v>848.72528490000013</v>
      </c>
    </row>
    <row r="51" spans="1:22" ht="15" customHeight="1" thickBot="1">
      <c r="A51" s="74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6"/>
    </row>
    <row r="52" spans="1:22" ht="26.45" customHeight="1">
      <c r="A52" s="146" t="s">
        <v>54</v>
      </c>
      <c r="B52" s="71">
        <v>0</v>
      </c>
      <c r="C52" s="71">
        <v>0</v>
      </c>
      <c r="D52" s="71">
        <v>0</v>
      </c>
      <c r="E52" s="71">
        <v>0</v>
      </c>
      <c r="F52" s="58"/>
      <c r="G52" s="71">
        <v>0</v>
      </c>
      <c r="H52" s="71">
        <v>0</v>
      </c>
      <c r="I52" s="71" t="s">
        <v>90</v>
      </c>
      <c r="J52" s="71">
        <v>261.3</v>
      </c>
      <c r="K52" s="71"/>
      <c r="L52" s="71"/>
      <c r="M52" s="71"/>
      <c r="N52" s="71"/>
      <c r="O52" s="71">
        <v>0</v>
      </c>
      <c r="P52" s="90">
        <v>3.2257199999999999</v>
      </c>
      <c r="Q52" s="96">
        <f>B52-J57-L57-N57-P52</f>
        <v>-264.52572000000004</v>
      </c>
      <c r="R52" s="96">
        <v>1650.3556976000052</v>
      </c>
      <c r="S52" s="93">
        <v>1914.8814176000051</v>
      </c>
      <c r="T52" s="93">
        <v>5231.2787370000042</v>
      </c>
      <c r="U52" s="31" t="s">
        <v>55</v>
      </c>
      <c r="V52" s="52">
        <v>-52.707223800000001</v>
      </c>
    </row>
    <row r="53" spans="1:22" ht="26.45" customHeight="1">
      <c r="A53" s="147"/>
      <c r="B53" s="72"/>
      <c r="C53" s="72"/>
      <c r="D53" s="72"/>
      <c r="E53" s="72"/>
      <c r="F53" s="59"/>
      <c r="G53" s="72"/>
      <c r="H53" s="72"/>
      <c r="I53" s="72"/>
      <c r="J53" s="72"/>
      <c r="K53" s="72"/>
      <c r="L53" s="72"/>
      <c r="M53" s="72"/>
      <c r="N53" s="72"/>
      <c r="O53" s="72"/>
      <c r="P53" s="91"/>
      <c r="Q53" s="97"/>
      <c r="R53" s="97"/>
      <c r="S53" s="94"/>
      <c r="T53" s="94"/>
      <c r="U53" s="31" t="s">
        <v>56</v>
      </c>
      <c r="V53" s="53">
        <v>-0.5</v>
      </c>
    </row>
    <row r="54" spans="1:22" ht="15">
      <c r="A54" s="147"/>
      <c r="B54" s="72"/>
      <c r="C54" s="72"/>
      <c r="D54" s="72"/>
      <c r="E54" s="72"/>
      <c r="F54" s="59"/>
      <c r="G54" s="72"/>
      <c r="H54" s="72"/>
      <c r="I54" s="72"/>
      <c r="J54" s="72"/>
      <c r="K54" s="72"/>
      <c r="L54" s="72"/>
      <c r="M54" s="72"/>
      <c r="N54" s="72"/>
      <c r="O54" s="72"/>
      <c r="P54" s="91"/>
      <c r="Q54" s="97"/>
      <c r="R54" s="97"/>
      <c r="S54" s="94"/>
      <c r="T54" s="94"/>
      <c r="U54" s="31" t="s">
        <v>57</v>
      </c>
      <c r="V54" s="53">
        <v>-379.68393860000009</v>
      </c>
    </row>
    <row r="55" spans="1:22" ht="15">
      <c r="A55" s="147"/>
      <c r="B55" s="72"/>
      <c r="C55" s="72"/>
      <c r="D55" s="72"/>
      <c r="E55" s="72"/>
      <c r="F55" s="59"/>
      <c r="G55" s="72"/>
      <c r="H55" s="72"/>
      <c r="I55" s="72"/>
      <c r="J55" s="72"/>
      <c r="K55" s="72"/>
      <c r="L55" s="72"/>
      <c r="M55" s="72"/>
      <c r="N55" s="72"/>
      <c r="O55" s="72"/>
      <c r="P55" s="91"/>
      <c r="Q55" s="97"/>
      <c r="R55" s="97"/>
      <c r="S55" s="94"/>
      <c r="T55" s="94"/>
      <c r="U55" s="31" t="s">
        <v>53</v>
      </c>
      <c r="V55" s="53">
        <v>4185.1633499999998</v>
      </c>
    </row>
    <row r="56" spans="1:22" ht="30">
      <c r="A56" s="147"/>
      <c r="B56" s="72"/>
      <c r="C56" s="72"/>
      <c r="D56" s="72"/>
      <c r="E56" s="72"/>
      <c r="F56" s="59"/>
      <c r="G56" s="72"/>
      <c r="H56" s="72"/>
      <c r="I56" s="73"/>
      <c r="J56" s="73"/>
      <c r="K56" s="73"/>
      <c r="L56" s="73"/>
      <c r="M56" s="73"/>
      <c r="N56" s="73"/>
      <c r="O56" s="72"/>
      <c r="P56" s="91"/>
      <c r="Q56" s="97"/>
      <c r="R56" s="97"/>
      <c r="S56" s="94"/>
      <c r="T56" s="94"/>
      <c r="U56" s="31" t="s">
        <v>22</v>
      </c>
      <c r="V56" s="53">
        <v>-435.87486820000009</v>
      </c>
    </row>
    <row r="57" spans="1:22" ht="15.75" customHeight="1" thickBot="1">
      <c r="A57" s="148"/>
      <c r="B57" s="77"/>
      <c r="C57" s="77"/>
      <c r="D57" s="77"/>
      <c r="E57" s="77"/>
      <c r="F57" s="60"/>
      <c r="G57" s="77"/>
      <c r="H57" s="77"/>
      <c r="I57" s="12" t="s">
        <v>19</v>
      </c>
      <c r="J57" s="51">
        <v>261.3</v>
      </c>
      <c r="K57" s="12" t="s">
        <v>19</v>
      </c>
      <c r="L57" s="13">
        <v>0</v>
      </c>
      <c r="M57" s="12" t="s">
        <v>19</v>
      </c>
      <c r="N57" s="13">
        <v>0</v>
      </c>
      <c r="O57" s="77"/>
      <c r="P57" s="92"/>
      <c r="Q57" s="98"/>
      <c r="R57" s="98"/>
      <c r="S57" s="95"/>
      <c r="T57" s="95">
        <v>5231.2787370000042</v>
      </c>
      <c r="U57" s="13"/>
      <c r="V57" s="14">
        <v>3316.3973193999996</v>
      </c>
    </row>
    <row r="58" spans="1:22" ht="15" thickBot="1">
      <c r="A58" s="74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6"/>
    </row>
    <row r="59" spans="1:22" ht="14.25">
      <c r="A59" s="146" t="s">
        <v>58</v>
      </c>
      <c r="B59" s="96">
        <v>0</v>
      </c>
      <c r="C59" s="96">
        <v>0</v>
      </c>
      <c r="D59" s="96">
        <v>0</v>
      </c>
      <c r="E59" s="96">
        <v>0</v>
      </c>
      <c r="F59" s="96"/>
      <c r="G59" s="96">
        <v>0</v>
      </c>
      <c r="H59" s="96">
        <v>0</v>
      </c>
      <c r="I59" s="167" t="s">
        <v>90</v>
      </c>
      <c r="J59" s="167">
        <v>145.75</v>
      </c>
      <c r="K59" s="167"/>
      <c r="L59" s="167"/>
      <c r="M59" s="167"/>
      <c r="N59" s="167"/>
      <c r="O59" s="96">
        <f>0</f>
        <v>0</v>
      </c>
      <c r="P59" s="96"/>
      <c r="Q59" s="96"/>
      <c r="R59" s="96">
        <v>1237.7635387</v>
      </c>
      <c r="S59" s="96">
        <f>J65+R59</f>
        <v>1383.5135387</v>
      </c>
      <c r="T59" s="96">
        <v>1013.25</v>
      </c>
      <c r="U59" s="34" t="s">
        <v>53</v>
      </c>
      <c r="V59" s="35">
        <v>-33.435359400000003</v>
      </c>
    </row>
    <row r="60" spans="1:22" ht="14.25">
      <c r="A60" s="147"/>
      <c r="B60" s="97"/>
      <c r="C60" s="97"/>
      <c r="D60" s="97"/>
      <c r="E60" s="97"/>
      <c r="F60" s="97"/>
      <c r="G60" s="97"/>
      <c r="H60" s="97"/>
      <c r="I60" s="168"/>
      <c r="J60" s="168"/>
      <c r="K60" s="168"/>
      <c r="L60" s="168"/>
      <c r="M60" s="168"/>
      <c r="N60" s="168"/>
      <c r="O60" s="97"/>
      <c r="P60" s="97"/>
      <c r="Q60" s="97"/>
      <c r="R60" s="97"/>
      <c r="S60" s="97"/>
      <c r="T60" s="97"/>
      <c r="U60" s="36" t="s">
        <v>107</v>
      </c>
      <c r="V60" s="37">
        <v>-3.73</v>
      </c>
    </row>
    <row r="61" spans="1:22" ht="14.25">
      <c r="A61" s="147"/>
      <c r="B61" s="97"/>
      <c r="C61" s="97"/>
      <c r="D61" s="97"/>
      <c r="E61" s="97"/>
      <c r="F61" s="97"/>
      <c r="G61" s="97"/>
      <c r="H61" s="97"/>
      <c r="I61" s="168"/>
      <c r="J61" s="168"/>
      <c r="K61" s="168"/>
      <c r="L61" s="168"/>
      <c r="M61" s="168"/>
      <c r="N61" s="168"/>
      <c r="O61" s="97"/>
      <c r="P61" s="97"/>
      <c r="Q61" s="97"/>
      <c r="R61" s="97"/>
      <c r="S61" s="97"/>
      <c r="T61" s="97"/>
      <c r="U61" s="36" t="s">
        <v>108</v>
      </c>
      <c r="V61" s="37">
        <v>-161.44296869999999</v>
      </c>
    </row>
    <row r="62" spans="1:22" ht="28.5">
      <c r="A62" s="147"/>
      <c r="B62" s="97"/>
      <c r="C62" s="97"/>
      <c r="D62" s="97"/>
      <c r="E62" s="97"/>
      <c r="F62" s="97"/>
      <c r="G62" s="97"/>
      <c r="H62" s="97"/>
      <c r="I62" s="168"/>
      <c r="J62" s="168"/>
      <c r="K62" s="168"/>
      <c r="L62" s="168"/>
      <c r="M62" s="168"/>
      <c r="N62" s="168"/>
      <c r="O62" s="97"/>
      <c r="P62" s="97"/>
      <c r="Q62" s="97"/>
      <c r="R62" s="97"/>
      <c r="S62" s="97"/>
      <c r="T62" s="97"/>
      <c r="U62" s="36" t="s">
        <v>50</v>
      </c>
      <c r="V62" s="37">
        <v>-115.41922</v>
      </c>
    </row>
    <row r="63" spans="1:22" ht="28.5">
      <c r="A63" s="147"/>
      <c r="B63" s="97"/>
      <c r="C63" s="97"/>
      <c r="D63" s="97"/>
      <c r="E63" s="97"/>
      <c r="F63" s="97"/>
      <c r="G63" s="97"/>
      <c r="H63" s="97"/>
      <c r="I63" s="168"/>
      <c r="J63" s="168"/>
      <c r="K63" s="168"/>
      <c r="L63" s="168"/>
      <c r="M63" s="168"/>
      <c r="N63" s="168"/>
      <c r="O63" s="97"/>
      <c r="P63" s="97"/>
      <c r="Q63" s="97"/>
      <c r="R63" s="97"/>
      <c r="S63" s="97"/>
      <c r="T63" s="97"/>
      <c r="U63" s="36" t="s">
        <v>109</v>
      </c>
      <c r="V63" s="37">
        <v>-56.237006400000006</v>
      </c>
    </row>
    <row r="64" spans="1:22" ht="14.25">
      <c r="A64" s="147"/>
      <c r="B64" s="97"/>
      <c r="C64" s="97"/>
      <c r="D64" s="97"/>
      <c r="E64" s="97"/>
      <c r="F64" s="97"/>
      <c r="G64" s="97"/>
      <c r="H64" s="97"/>
      <c r="I64" s="169"/>
      <c r="J64" s="169"/>
      <c r="K64" s="169"/>
      <c r="L64" s="169"/>
      <c r="M64" s="169"/>
      <c r="N64" s="169"/>
      <c r="O64" s="97"/>
      <c r="P64" s="97"/>
      <c r="Q64" s="97"/>
      <c r="R64" s="97"/>
      <c r="S64" s="97"/>
      <c r="T64" s="97"/>
      <c r="U64" s="27"/>
      <c r="V64" s="39"/>
    </row>
    <row r="65" spans="1:22" ht="13.5" thickBot="1">
      <c r="A65" s="148"/>
      <c r="B65" s="98"/>
      <c r="C65" s="98"/>
      <c r="D65" s="98"/>
      <c r="E65" s="98"/>
      <c r="F65" s="98"/>
      <c r="G65" s="98"/>
      <c r="H65" s="98"/>
      <c r="I65" s="12" t="s">
        <v>19</v>
      </c>
      <c r="J65" s="12">
        <f>J59</f>
        <v>145.75</v>
      </c>
      <c r="K65" s="12" t="s">
        <v>19</v>
      </c>
      <c r="L65" s="12">
        <f t="shared" ref="L65" si="0">L59</f>
        <v>0</v>
      </c>
      <c r="M65" s="12" t="s">
        <v>19</v>
      </c>
      <c r="N65" s="12">
        <f t="shared" ref="N65" si="1">N59</f>
        <v>0</v>
      </c>
      <c r="O65" s="98"/>
      <c r="P65" s="98"/>
      <c r="Q65" s="98"/>
      <c r="R65" s="98"/>
      <c r="S65" s="98"/>
      <c r="T65" s="98"/>
      <c r="U65" s="13"/>
      <c r="V65" s="13">
        <f>SUM(V59:V64)</f>
        <v>-370.26455449999997</v>
      </c>
    </row>
    <row r="71" spans="1:22">
      <c r="T71" s="70"/>
    </row>
  </sheetData>
  <sheetProtection password="CC3E" sheet="1" objects="1" scenarios="1"/>
  <mergeCells count="147">
    <mergeCell ref="I59:I64"/>
    <mergeCell ref="J59:J64"/>
    <mergeCell ref="R59:R65"/>
    <mergeCell ref="O59:O65"/>
    <mergeCell ref="P59:P65"/>
    <mergeCell ref="Q59:Q65"/>
    <mergeCell ref="S59:S65"/>
    <mergeCell ref="T59:T65"/>
    <mergeCell ref="K59:K64"/>
    <mergeCell ref="L59:L64"/>
    <mergeCell ref="M59:M64"/>
    <mergeCell ref="N59:N64"/>
    <mergeCell ref="A59:A65"/>
    <mergeCell ref="B59:B65"/>
    <mergeCell ref="C59:C65"/>
    <mergeCell ref="D59:D65"/>
    <mergeCell ref="E59:E65"/>
    <mergeCell ref="F59:F65"/>
    <mergeCell ref="G59:G65"/>
    <mergeCell ref="H59:H65"/>
    <mergeCell ref="A1:V1"/>
    <mergeCell ref="A2:V2"/>
    <mergeCell ref="A3:V3"/>
    <mergeCell ref="A4:V4"/>
    <mergeCell ref="A5:V5"/>
    <mergeCell ref="A6:A7"/>
    <mergeCell ref="B6:C7"/>
    <mergeCell ref="D6:D7"/>
    <mergeCell ref="E6:E7"/>
    <mergeCell ref="I6:N6"/>
    <mergeCell ref="I9:J9"/>
    <mergeCell ref="K9:L9"/>
    <mergeCell ref="M9:N9"/>
    <mergeCell ref="A12:T12"/>
    <mergeCell ref="P6:P7"/>
    <mergeCell ref="S6:S7"/>
    <mergeCell ref="T6:T7"/>
    <mergeCell ref="U6:V7"/>
    <mergeCell ref="I7:J7"/>
    <mergeCell ref="K7:L7"/>
    <mergeCell ref="M7:N7"/>
    <mergeCell ref="Q6:Q7"/>
    <mergeCell ref="R6:R7"/>
    <mergeCell ref="U8:V8"/>
    <mergeCell ref="U9:V9"/>
    <mergeCell ref="O6:O7"/>
    <mergeCell ref="A52:A57"/>
    <mergeCell ref="A10:A11"/>
    <mergeCell ref="B10:T11"/>
    <mergeCell ref="A22:A39"/>
    <mergeCell ref="A45:A50"/>
    <mergeCell ref="L22:L38"/>
    <mergeCell ref="M22:M38"/>
    <mergeCell ref="N22:N38"/>
    <mergeCell ref="A13:A14"/>
    <mergeCell ref="K22:K38"/>
    <mergeCell ref="B13:T14"/>
    <mergeCell ref="A15:T15"/>
    <mergeCell ref="A16:A17"/>
    <mergeCell ref="B16:T17"/>
    <mergeCell ref="A18:T18"/>
    <mergeCell ref="A21:V21"/>
    <mergeCell ref="I42:J42"/>
    <mergeCell ref="S45:S50"/>
    <mergeCell ref="P45:P50"/>
    <mergeCell ref="G45:G50"/>
    <mergeCell ref="H45:H50"/>
    <mergeCell ref="M45:M49"/>
    <mergeCell ref="N45:N49"/>
    <mergeCell ref="A19:A20"/>
    <mergeCell ref="B19:T20"/>
    <mergeCell ref="U10:V11"/>
    <mergeCell ref="U13:V14"/>
    <mergeCell ref="U16:V17"/>
    <mergeCell ref="U19:V20"/>
    <mergeCell ref="E22:E39"/>
    <mergeCell ref="U29:U31"/>
    <mergeCell ref="V29:V31"/>
    <mergeCell ref="U43:V43"/>
    <mergeCell ref="S41:S42"/>
    <mergeCell ref="T41:T42"/>
    <mergeCell ref="U41:V42"/>
    <mergeCell ref="R22:R39"/>
    <mergeCell ref="S22:S39"/>
    <mergeCell ref="T22:T39"/>
    <mergeCell ref="Q22:Q39"/>
    <mergeCell ref="Q41:Q42"/>
    <mergeCell ref="R41:R42"/>
    <mergeCell ref="K42:L42"/>
    <mergeCell ref="M42:N42"/>
    <mergeCell ref="A40:T40"/>
    <mergeCell ref="A41:A42"/>
    <mergeCell ref="B41:C42"/>
    <mergeCell ref="D41:D42"/>
    <mergeCell ref="E41:E42"/>
    <mergeCell ref="I41:N41"/>
    <mergeCell ref="P41:P42"/>
    <mergeCell ref="O41:O42"/>
    <mergeCell ref="H22:H39"/>
    <mergeCell ref="F6:F7"/>
    <mergeCell ref="G6:G7"/>
    <mergeCell ref="H6:H7"/>
    <mergeCell ref="F41:F42"/>
    <mergeCell ref="G41:G42"/>
    <mergeCell ref="H41:H42"/>
    <mergeCell ref="P22:P39"/>
    <mergeCell ref="A58:V58"/>
    <mergeCell ref="B52:B57"/>
    <mergeCell ref="C52:C57"/>
    <mergeCell ref="D52:D57"/>
    <mergeCell ref="E52:E57"/>
    <mergeCell ref="P52:P57"/>
    <mergeCell ref="S52:S57"/>
    <mergeCell ref="T52:T57"/>
    <mergeCell ref="R52:R57"/>
    <mergeCell ref="Q52:Q57"/>
    <mergeCell ref="B22:B39"/>
    <mergeCell ref="C22:C39"/>
    <mergeCell ref="D22:D39"/>
    <mergeCell ref="O22:O39"/>
    <mergeCell ref="O45:O50"/>
    <mergeCell ref="O52:O57"/>
    <mergeCell ref="G22:G39"/>
    <mergeCell ref="M52:M56"/>
    <mergeCell ref="N52:N56"/>
    <mergeCell ref="A51:V51"/>
    <mergeCell ref="B45:B50"/>
    <mergeCell ref="U44:V44"/>
    <mergeCell ref="I45:I49"/>
    <mergeCell ref="G52:G57"/>
    <mergeCell ref="H52:H57"/>
    <mergeCell ref="I52:I56"/>
    <mergeCell ref="J52:J56"/>
    <mergeCell ref="K52:K56"/>
    <mergeCell ref="L52:L56"/>
    <mergeCell ref="J45:J49"/>
    <mergeCell ref="K45:K49"/>
    <mergeCell ref="L45:L49"/>
    <mergeCell ref="T45:T50"/>
    <mergeCell ref="Q45:Q50"/>
    <mergeCell ref="C45:C50"/>
    <mergeCell ref="D45:D50"/>
    <mergeCell ref="E45:E50"/>
    <mergeCell ref="I44:J44"/>
    <mergeCell ref="K44:L44"/>
    <mergeCell ref="M44:N44"/>
    <mergeCell ref="R45:R50"/>
  </mergeCells>
  <pageMargins left="0.25" right="0.25" top="0.75" bottom="0.75" header="0.3" footer="0.3"/>
  <pageSetup paperSize="9" scale="47" fitToHeight="0" orientation="landscape" r:id="rId1"/>
  <rowBreaks count="1" manualBreakCount="1">
    <brk id="39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F46"/>
  <sheetViews>
    <sheetView view="pageBreakPreview" topLeftCell="A25" zoomScale="110" zoomScaleNormal="100" zoomScaleSheetLayoutView="110" workbookViewId="0">
      <selection activeCell="D39" sqref="D39"/>
    </sheetView>
  </sheetViews>
  <sheetFormatPr defaultRowHeight="15"/>
  <cols>
    <col min="1" max="1" width="8.7109375" customWidth="1"/>
    <col min="2" max="2" width="31.140625" customWidth="1"/>
    <col min="3" max="3" width="16.28515625" customWidth="1"/>
    <col min="4" max="4" width="16.5703125" customWidth="1"/>
    <col min="6" max="6" width="24.85546875" customWidth="1"/>
  </cols>
  <sheetData>
    <row r="2" spans="1:6">
      <c r="A2" s="175" t="s">
        <v>49</v>
      </c>
      <c r="B2" s="175"/>
      <c r="C2" s="175"/>
      <c r="D2" s="175"/>
      <c r="E2" s="175"/>
      <c r="F2" s="176"/>
    </row>
    <row r="3" spans="1:6">
      <c r="A3" s="30" t="s">
        <v>59</v>
      </c>
      <c r="B3" s="30" t="s">
        <v>60</v>
      </c>
      <c r="C3" s="42" t="s">
        <v>61</v>
      </c>
      <c r="D3" s="42" t="s">
        <v>62</v>
      </c>
      <c r="E3" s="174" t="s">
        <v>63</v>
      </c>
      <c r="F3" s="174"/>
    </row>
    <row r="4" spans="1:6">
      <c r="A4" s="30">
        <v>1</v>
      </c>
      <c r="B4" s="28" t="s">
        <v>64</v>
      </c>
      <c r="C4" s="38">
        <v>1017</v>
      </c>
      <c r="D4" s="29">
        <v>793.46807159999992</v>
      </c>
      <c r="E4" s="174"/>
      <c r="F4" s="174"/>
    </row>
    <row r="5" spans="1:6" ht="30">
      <c r="A5" s="30">
        <v>2</v>
      </c>
      <c r="B5" s="31" t="s">
        <v>65</v>
      </c>
      <c r="C5" s="28">
        <v>0</v>
      </c>
      <c r="D5" s="29">
        <v>32.098683399999999</v>
      </c>
      <c r="E5" s="174"/>
      <c r="F5" s="174"/>
    </row>
    <row r="6" spans="1:6">
      <c r="A6" s="30">
        <v>3</v>
      </c>
      <c r="B6" s="31" t="s">
        <v>66</v>
      </c>
      <c r="C6" s="28">
        <v>0</v>
      </c>
      <c r="D6" s="29">
        <v>1.8279460000000001</v>
      </c>
      <c r="E6" s="174"/>
      <c r="F6" s="174"/>
    </row>
    <row r="7" spans="1:6">
      <c r="A7" s="30">
        <v>4</v>
      </c>
      <c r="B7" s="31" t="s">
        <v>67</v>
      </c>
      <c r="C7" s="28">
        <v>0</v>
      </c>
      <c r="D7" s="29">
        <v>436.82062729999984</v>
      </c>
      <c r="E7" s="174"/>
      <c r="F7" s="174"/>
    </row>
    <row r="8" spans="1:6">
      <c r="A8" s="30">
        <v>5</v>
      </c>
      <c r="B8" s="31" t="s">
        <v>31</v>
      </c>
      <c r="C8" s="28">
        <v>0</v>
      </c>
      <c r="D8" s="29">
        <v>66.480175700000004</v>
      </c>
      <c r="E8" s="174"/>
      <c r="F8" s="174"/>
    </row>
    <row r="9" spans="1:6">
      <c r="A9" s="30">
        <v>6</v>
      </c>
      <c r="B9" s="31" t="s">
        <v>42</v>
      </c>
      <c r="C9" s="28">
        <v>0</v>
      </c>
      <c r="D9" s="29">
        <v>13.363408900000001</v>
      </c>
      <c r="E9" s="174"/>
      <c r="F9" s="174"/>
    </row>
    <row r="10" spans="1:6">
      <c r="A10" s="30">
        <v>7</v>
      </c>
      <c r="B10" s="31" t="s">
        <v>35</v>
      </c>
      <c r="C10" s="28">
        <v>0</v>
      </c>
      <c r="D10" s="29">
        <v>1.44242</v>
      </c>
      <c r="E10" s="174"/>
      <c r="F10" s="174"/>
    </row>
    <row r="11" spans="1:6">
      <c r="A11" s="30">
        <v>8</v>
      </c>
      <c r="B11" s="31" t="s">
        <v>68</v>
      </c>
      <c r="C11" s="28">
        <v>0</v>
      </c>
      <c r="D11" s="29">
        <v>16.440394399999999</v>
      </c>
      <c r="E11" s="174"/>
      <c r="F11" s="174"/>
    </row>
    <row r="12" spans="1:6">
      <c r="A12" s="30">
        <v>9</v>
      </c>
      <c r="B12" s="31" t="s">
        <v>69</v>
      </c>
      <c r="C12" s="28">
        <v>0</v>
      </c>
      <c r="D12" s="29">
        <v>39.380038200000001</v>
      </c>
      <c r="E12" s="174"/>
      <c r="F12" s="174"/>
    </row>
    <row r="13" spans="1:6">
      <c r="A13" s="30">
        <v>10</v>
      </c>
      <c r="B13" s="31" t="s">
        <v>44</v>
      </c>
      <c r="C13" s="28">
        <v>0</v>
      </c>
      <c r="D13" s="32">
        <v>-4.4489567999999977</v>
      </c>
      <c r="E13" s="174" t="s">
        <v>91</v>
      </c>
      <c r="F13" s="174"/>
    </row>
    <row r="14" spans="1:6">
      <c r="A14" s="30">
        <v>11</v>
      </c>
      <c r="B14" s="31" t="s">
        <v>34</v>
      </c>
      <c r="C14" s="28">
        <v>0</v>
      </c>
      <c r="D14" s="32">
        <v>-434.46138579999996</v>
      </c>
      <c r="E14" s="174" t="s">
        <v>91</v>
      </c>
      <c r="F14" s="174"/>
    </row>
    <row r="15" spans="1:6">
      <c r="A15" s="30">
        <v>12</v>
      </c>
      <c r="B15" s="28" t="s">
        <v>70</v>
      </c>
      <c r="C15" s="28">
        <v>0</v>
      </c>
      <c r="D15" s="29">
        <v>-87.011992500000005</v>
      </c>
      <c r="E15" s="174" t="s">
        <v>71</v>
      </c>
      <c r="F15" s="174"/>
    </row>
    <row r="16" spans="1:6">
      <c r="A16" s="172" t="s">
        <v>19</v>
      </c>
      <c r="B16" s="172"/>
      <c r="C16" s="44">
        <f>SUM(C4:C15)</f>
        <v>1017</v>
      </c>
      <c r="D16" s="44">
        <f>SUM(D4:D15)</f>
        <v>875.39943039999991</v>
      </c>
      <c r="E16" s="173"/>
      <c r="F16" s="173"/>
    </row>
    <row r="18" spans="1:6">
      <c r="A18" s="175" t="s">
        <v>54</v>
      </c>
      <c r="B18" s="175"/>
      <c r="C18" s="175"/>
      <c r="D18" s="175"/>
      <c r="E18" s="175"/>
      <c r="F18" s="176"/>
    </row>
    <row r="19" spans="1:6" ht="15" customHeight="1">
      <c r="A19" s="30" t="s">
        <v>59</v>
      </c>
      <c r="B19" s="30" t="s">
        <v>60</v>
      </c>
      <c r="C19" s="42" t="s">
        <v>61</v>
      </c>
      <c r="D19" s="42" t="s">
        <v>62</v>
      </c>
      <c r="E19" s="170" t="s">
        <v>63</v>
      </c>
      <c r="F19" s="171"/>
    </row>
    <row r="20" spans="1:6">
      <c r="A20" s="30">
        <v>1</v>
      </c>
      <c r="B20" s="31" t="s">
        <v>30</v>
      </c>
      <c r="C20" s="28">
        <v>0</v>
      </c>
      <c r="D20" s="33">
        <v>8.0312900000000003</v>
      </c>
      <c r="E20" s="170" t="s">
        <v>116</v>
      </c>
      <c r="F20" s="171"/>
    </row>
    <row r="21" spans="1:6">
      <c r="A21" s="30">
        <v>2</v>
      </c>
      <c r="B21" s="31" t="s">
        <v>72</v>
      </c>
      <c r="C21" s="28">
        <v>0</v>
      </c>
      <c r="D21" s="33">
        <v>103.7949704</v>
      </c>
      <c r="E21" s="170"/>
      <c r="F21" s="171"/>
    </row>
    <row r="22" spans="1:6">
      <c r="A22" s="30">
        <v>3</v>
      </c>
      <c r="B22" s="31" t="s">
        <v>73</v>
      </c>
      <c r="C22" s="28">
        <v>0</v>
      </c>
      <c r="D22" s="33">
        <v>-30.446811500000003</v>
      </c>
      <c r="E22" s="174" t="s">
        <v>71</v>
      </c>
      <c r="F22" s="174"/>
    </row>
    <row r="23" spans="1:6">
      <c r="A23" s="30">
        <v>4</v>
      </c>
      <c r="B23" s="31" t="s">
        <v>74</v>
      </c>
      <c r="C23" s="28">
        <v>0</v>
      </c>
      <c r="D23" s="33">
        <v>-5.0442499999999999</v>
      </c>
      <c r="E23" s="170"/>
      <c r="F23" s="171"/>
    </row>
    <row r="24" spans="1:6">
      <c r="A24" s="30">
        <v>5</v>
      </c>
      <c r="B24" s="31" t="s">
        <v>44</v>
      </c>
      <c r="C24" s="28">
        <v>0</v>
      </c>
      <c r="D24" s="33">
        <v>3.3271999999999999</v>
      </c>
      <c r="E24" s="170"/>
      <c r="F24" s="171"/>
    </row>
    <row r="25" spans="1:6">
      <c r="A25" s="30">
        <v>6</v>
      </c>
      <c r="B25" s="31" t="s">
        <v>32</v>
      </c>
      <c r="C25" s="28">
        <v>0</v>
      </c>
      <c r="D25" s="33">
        <v>5.753965</v>
      </c>
      <c r="E25" s="170"/>
      <c r="F25" s="171"/>
    </row>
    <row r="26" spans="1:6">
      <c r="A26" s="30">
        <v>7</v>
      </c>
      <c r="B26" s="31" t="s">
        <v>75</v>
      </c>
      <c r="C26" s="28">
        <v>0</v>
      </c>
      <c r="D26" s="33">
        <v>45.57535</v>
      </c>
      <c r="E26" s="170"/>
      <c r="F26" s="171"/>
    </row>
    <row r="27" spans="1:6">
      <c r="A27" s="30">
        <v>8</v>
      </c>
      <c r="B27" s="31" t="s">
        <v>38</v>
      </c>
      <c r="C27" s="28">
        <v>0</v>
      </c>
      <c r="D27" s="33">
        <v>4.7940000000000003E-2</v>
      </c>
      <c r="E27" s="170"/>
      <c r="F27" s="171"/>
    </row>
    <row r="28" spans="1:6" ht="33" customHeight="1">
      <c r="A28" s="30">
        <v>9</v>
      </c>
      <c r="B28" s="31" t="s">
        <v>76</v>
      </c>
      <c r="C28" s="28">
        <v>0</v>
      </c>
      <c r="D28" s="33">
        <v>34.500950000000003</v>
      </c>
      <c r="E28" s="170" t="s">
        <v>77</v>
      </c>
      <c r="F28" s="171"/>
    </row>
    <row r="29" spans="1:6">
      <c r="A29" s="30">
        <v>10</v>
      </c>
      <c r="B29" s="31" t="s">
        <v>78</v>
      </c>
      <c r="C29" s="28">
        <v>0</v>
      </c>
      <c r="D29" s="33">
        <v>1.63E-5</v>
      </c>
      <c r="E29" s="170"/>
      <c r="F29" s="171"/>
    </row>
    <row r="30" spans="1:6">
      <c r="A30" s="30">
        <v>11</v>
      </c>
      <c r="B30" s="31" t="s">
        <v>31</v>
      </c>
      <c r="C30" s="28">
        <v>0</v>
      </c>
      <c r="D30" s="33">
        <v>12.435230300000001</v>
      </c>
      <c r="E30" s="170"/>
      <c r="F30" s="171"/>
    </row>
    <row r="31" spans="1:6">
      <c r="A31" s="30">
        <v>12</v>
      </c>
      <c r="B31" s="31" t="s">
        <v>79</v>
      </c>
      <c r="C31" s="28">
        <v>0</v>
      </c>
      <c r="D31" s="33">
        <v>2.3291875999997202</v>
      </c>
      <c r="E31" s="170"/>
      <c r="F31" s="171"/>
    </row>
    <row r="32" spans="1:6">
      <c r="A32" s="30">
        <v>13</v>
      </c>
      <c r="B32" s="31" t="s">
        <v>33</v>
      </c>
      <c r="C32" s="28">
        <v>0</v>
      </c>
      <c r="D32" s="33">
        <v>8.9569103999999999</v>
      </c>
      <c r="E32" s="170"/>
      <c r="F32" s="171"/>
    </row>
    <row r="33" spans="1:6">
      <c r="A33" s="30">
        <v>14</v>
      </c>
      <c r="B33" s="31" t="s">
        <v>80</v>
      </c>
      <c r="C33" s="28">
        <v>0</v>
      </c>
      <c r="D33" s="33">
        <v>72.037798099999861</v>
      </c>
      <c r="E33" s="170"/>
      <c r="F33" s="171"/>
    </row>
    <row r="34" spans="1:6">
      <c r="A34" s="172" t="s">
        <v>19</v>
      </c>
      <c r="B34" s="172"/>
      <c r="C34" s="43"/>
      <c r="D34" s="44">
        <f>SUM(D20:D33)</f>
        <v>261.29974659999959</v>
      </c>
      <c r="E34" s="173"/>
      <c r="F34" s="173"/>
    </row>
    <row r="36" spans="1:6">
      <c r="A36" s="175" t="s">
        <v>58</v>
      </c>
      <c r="B36" s="175"/>
      <c r="C36" s="175"/>
      <c r="D36" s="175"/>
      <c r="E36" s="175"/>
      <c r="F36" s="176"/>
    </row>
    <row r="37" spans="1:6">
      <c r="A37" s="30" t="s">
        <v>59</v>
      </c>
      <c r="B37" s="30" t="s">
        <v>60</v>
      </c>
      <c r="C37" s="67" t="s">
        <v>61</v>
      </c>
      <c r="D37" s="67" t="s">
        <v>62</v>
      </c>
      <c r="E37" s="170" t="s">
        <v>63</v>
      </c>
      <c r="F37" s="171"/>
    </row>
    <row r="38" spans="1:6">
      <c r="A38" s="30">
        <v>1</v>
      </c>
      <c r="B38" s="31" t="s">
        <v>110</v>
      </c>
      <c r="C38" s="28"/>
      <c r="D38" s="29">
        <v>38.070526100000002</v>
      </c>
      <c r="E38" s="170" t="s">
        <v>116</v>
      </c>
      <c r="F38" s="171"/>
    </row>
    <row r="39" spans="1:6">
      <c r="A39" s="30">
        <v>2</v>
      </c>
      <c r="B39" s="31" t="s">
        <v>111</v>
      </c>
      <c r="C39" s="28"/>
      <c r="D39" s="29">
        <v>0.57626850000000096</v>
      </c>
      <c r="E39" s="170" t="s">
        <v>116</v>
      </c>
      <c r="F39" s="171"/>
    </row>
    <row r="40" spans="1:6">
      <c r="A40" s="30">
        <v>3</v>
      </c>
      <c r="B40" s="31" t="s">
        <v>112</v>
      </c>
      <c r="C40" s="28"/>
      <c r="D40" s="29">
        <v>30.340009599999998</v>
      </c>
      <c r="E40" s="170" t="s">
        <v>116</v>
      </c>
      <c r="F40" s="171"/>
    </row>
    <row r="41" spans="1:6">
      <c r="A41" s="30">
        <v>4</v>
      </c>
      <c r="B41" s="31" t="s">
        <v>113</v>
      </c>
      <c r="C41" s="28"/>
      <c r="D41" s="29">
        <v>9.3252000000000006</v>
      </c>
      <c r="E41" s="170" t="s">
        <v>116</v>
      </c>
      <c r="F41" s="171"/>
    </row>
    <row r="42" spans="1:6">
      <c r="A42" s="30">
        <v>5</v>
      </c>
      <c r="B42" s="31" t="s">
        <v>114</v>
      </c>
      <c r="C42" s="28"/>
      <c r="D42" s="29">
        <v>2.5048200000000003E-2</v>
      </c>
      <c r="E42" s="170" t="s">
        <v>116</v>
      </c>
      <c r="F42" s="171"/>
    </row>
    <row r="43" spans="1:6">
      <c r="A43" s="30">
        <v>6</v>
      </c>
      <c r="B43" s="31" t="s">
        <v>34</v>
      </c>
      <c r="C43" s="28"/>
      <c r="D43" s="29">
        <v>3.4515093999999999</v>
      </c>
      <c r="E43" s="170" t="s">
        <v>116</v>
      </c>
      <c r="F43" s="171"/>
    </row>
    <row r="44" spans="1:6">
      <c r="A44" s="30">
        <v>7</v>
      </c>
      <c r="B44" s="31" t="s">
        <v>33</v>
      </c>
      <c r="C44" s="28"/>
      <c r="D44" s="29">
        <v>0.96591959999999988</v>
      </c>
      <c r="E44" s="170" t="s">
        <v>116</v>
      </c>
      <c r="F44" s="171"/>
    </row>
    <row r="45" spans="1:6">
      <c r="A45" s="30">
        <v>8</v>
      </c>
      <c r="B45" s="31" t="s">
        <v>115</v>
      </c>
      <c r="C45" s="28"/>
      <c r="D45" s="29">
        <v>62.997383999999968</v>
      </c>
      <c r="E45" s="170" t="s">
        <v>116</v>
      </c>
      <c r="F45" s="171"/>
    </row>
    <row r="46" spans="1:6">
      <c r="A46" s="172" t="s">
        <v>19</v>
      </c>
      <c r="B46" s="172"/>
      <c r="C46" s="43"/>
      <c r="D46" s="44">
        <f>SUM(D38:D45)</f>
        <v>145.75186539999999</v>
      </c>
      <c r="E46" s="173"/>
      <c r="F46" s="173"/>
    </row>
  </sheetData>
  <mergeCells count="46">
    <mergeCell ref="A46:B46"/>
    <mergeCell ref="E46:F46"/>
    <mergeCell ref="E40:F40"/>
    <mergeCell ref="E41:F41"/>
    <mergeCell ref="E42:F42"/>
    <mergeCell ref="E43:F43"/>
    <mergeCell ref="E44:F44"/>
    <mergeCell ref="A36:F36"/>
    <mergeCell ref="E37:F37"/>
    <mergeCell ref="E38:F38"/>
    <mergeCell ref="E39:F39"/>
    <mergeCell ref="E45:F45"/>
    <mergeCell ref="E7:F7"/>
    <mergeCell ref="A2:F2"/>
    <mergeCell ref="E3:F3"/>
    <mergeCell ref="E4:F4"/>
    <mergeCell ref="E5:F5"/>
    <mergeCell ref="E6:F6"/>
    <mergeCell ref="A18:F18"/>
    <mergeCell ref="E8:F8"/>
    <mergeCell ref="E9:F9"/>
    <mergeCell ref="E10:F10"/>
    <mergeCell ref="E11:F11"/>
    <mergeCell ref="E12:F12"/>
    <mergeCell ref="E13:F13"/>
    <mergeCell ref="E14:F14"/>
    <mergeCell ref="E15:F15"/>
    <mergeCell ref="A16:B16"/>
    <mergeCell ref="E16:F16"/>
    <mergeCell ref="E30:F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1:F31"/>
    <mergeCell ref="E32:F32"/>
    <mergeCell ref="E33:F33"/>
    <mergeCell ref="A34:B34"/>
    <mergeCell ref="E34:F34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Sipat-II</vt:lpstr>
      <vt:lpstr>Annexure-Sipat-II</vt:lpstr>
      <vt:lpstr>'Sipat-II'!Print_Area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AMBATI</dc:creator>
  <cp:lastModifiedBy>Manishkumar</cp:lastModifiedBy>
  <cp:lastPrinted>2018-08-20T08:31:02Z</cp:lastPrinted>
  <dcterms:created xsi:type="dcterms:W3CDTF">2018-01-09T06:40:16Z</dcterms:created>
  <dcterms:modified xsi:type="dcterms:W3CDTF">2019-01-18T05:21:13Z</dcterms:modified>
</cp:coreProperties>
</file>